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Приложение 1 (ДОХОДЫ)" sheetId="1" r:id="rId1"/>
    <sheet name="Приложение 2 (РАСХОДЫ)" sheetId="2" r:id="rId2"/>
    <sheet name="Приложение 3 (ИФДБ)" sheetId="3" r:id="rId3"/>
    <sheet name="Приложение 4 (Информация)" sheetId="4" r:id="rId4"/>
    <sheet name="_params" sheetId="5" state="hidden" r:id="rId5"/>
  </sheets>
  <definedNames>
    <definedName name="APPT" localSheetId="1">'Приложение 2 (РАСХОДЫ)'!$A$24</definedName>
    <definedName name="APPT" localSheetId="2">'Приложение 3 (ИФДБ)'!$A$29</definedName>
    <definedName name="FIO" localSheetId="1">'Приложение 2 (РАСХОДЫ)'!$D$24</definedName>
    <definedName name="LAST_CELL" localSheetId="1">'Приложение 2 (РАСХОДЫ)'!$F$257</definedName>
    <definedName name="LAST_CELL" localSheetId="2">'Приложение 3 (ИФДБ)'!$F$41</definedName>
    <definedName name="RBEGIN_1" localSheetId="1">'Приложение 2 (РАСХОДЫ)'!$A$16</definedName>
    <definedName name="RBEGIN_1" localSheetId="2">'Приложение 3 (ИФДБ)'!$A$16</definedName>
    <definedName name="REND_1" localSheetId="1">'Приложение 2 (РАСХОДЫ)'!$A$258</definedName>
    <definedName name="REND_1" localSheetId="2">'Приложение 3 (ИФДБ)'!$A$27</definedName>
    <definedName name="S_520" localSheetId="2">'Приложение 3 (ИФДБ)'!$A$18</definedName>
    <definedName name="S_620" localSheetId="2">'Приложение 3 (ИФДБ)'!$A$20</definedName>
    <definedName name="S_700" localSheetId="2">'Приложение 3 (ИФДБ)'!$A$22</definedName>
    <definedName name="S_700A" localSheetId="2">'Приложение 3 (ИФДБ)'!$A$23</definedName>
    <definedName name="SIGN" localSheetId="1">'Приложение 2 (РАСХОДЫ)'!$A$23:$D$25</definedName>
    <definedName name="SIGN" localSheetId="2">'Приложение 3 (ИФДБ)'!$A$29:$D$30</definedName>
  </definedNames>
  <calcPr fullCalcOnLoad="1"/>
</workbook>
</file>

<file path=xl/sharedStrings.xml><?xml version="1.0" encoding="utf-8"?>
<sst xmlns="http://schemas.openxmlformats.org/spreadsheetml/2006/main" count="1223" uniqueCount="640">
  <si>
    <t>01.10.2020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</si>
  <si>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</si>
  <si>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</si>
  <si>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</si>
  <si>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</si>
  <si>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</si>
  <si>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</si>
  <si>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</si>
  <si>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</si>
  <si>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</si>
  <si>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</si>
  <si>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</si>
  <si>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</si>
  <si>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</si>
  <si>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</si>
  <si>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</si>
  <si>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</si>
  <si>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</si>
  <si>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</si>
  <si>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</si>
  <si>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</si>
  <si>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</si>
  <si>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</si>
  <si>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</si>
  <si>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</si>
  <si>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</si>
  <si>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</si>
  <si>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</si>
  <si>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</si>
  <si>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</si>
  <si>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</si>
  <si>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</si>
  <si>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</si>
  <si>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</si>
  <si>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</si>
  <si>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</si>
  <si>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</si>
  <si>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</si>
  <si>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</si>
  <si>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</si>
  <si>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</si>
  <si>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</si>
  <si>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</si>
  <si>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</si>
  <si>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</si>
  <si>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</si>
  <si>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</si>
  <si>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</si>
  <si>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</si>
  <si>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</si>
  <si>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</si>
  <si>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</si>
  <si>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</si>
  <si>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</si>
  <si>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</si>
  <si>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</si>
  <si>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</si>
  <si>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</si>
  <si>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</si>
  <si>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</si>
  <si>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</si>
  <si>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</si>
  <si>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</si>
  <si>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</si>
  <si>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</si>
  <si>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</si>
  <si>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</si>
  <si>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</si>
  <si>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</si>
  <si>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</si>
  <si>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</si>
  <si>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</si>
  <si>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</si>
  <si>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</si>
  <si>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</si>
  <si>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</si>
  <si>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</si>
  <si>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</si>
  <si>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</si>
  <si>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</si>
  <si>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</si>
  <si>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</si>
  <si>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</si>
  <si>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</si>
  <si>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</si>
  <si>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</si>
  <si>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</si>
  <si>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</si>
  <si>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</si>
  <si>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</si>
  <si>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</si>
  <si>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</si>
  <si>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</si>
  <si>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</si>
  <si>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</si>
  <si>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</si>
  <si>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</si>
  <si>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</si>
  <si>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</si>
  <si>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</si>
  <si>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</si>
  <si>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</si>
  <si>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</si>
  <si>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</si>
  <si>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</si>
  <si>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</si>
  <si>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</si>
  <si>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</si>
  <si>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</si>
  <si>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</si>
  <si>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</si>
  <si>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</si>
  <si>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</si>
  <si>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</si>
  <si>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</si>
  <si>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</si>
  <si>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</si>
  <si>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</si>
  <si>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</si>
  <si>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</si>
  <si>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</si>
  <si>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</si>
  <si>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</si>
  <si>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</si>
  <si>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</si>
  <si>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</si>
  <si>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</si>
  <si>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</si>
  <si>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</si>
  <si>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</si>
  <si>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</si>
  <si>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</si>
  <si>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</si>
  <si>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</si>
  <si>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</si>
  <si>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</si>
  <si>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</si>
  <si>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</si>
  <si>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</si>
  <si>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</si>
  <si>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</si>
  <si>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</si>
  <si>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</si>
  <si>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</si>
  <si>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</si>
  <si>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</si>
  <si>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</si>
  <si>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</si>
  <si>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</si>
  <si>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</si>
  <si>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</si>
  <si>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</si>
  <si>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</si>
  <si>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</si>
  <si>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</si>
  <si>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</si>
  <si>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</si>
  <si>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</si>
  <si>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</si>
  <si>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</si>
  <si>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</si>
  <si>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</si>
  <si>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</si>
  <si>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</si>
  <si>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</si>
  <si>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</si>
  <si>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</si>
  <si>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</si>
  <si>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</si>
  <si>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</si>
  <si>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</si>
  <si>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</si>
  <si>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</si>
  <si>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</si>
  <si>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</si>
  <si>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</si>
  <si>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</si>
  <si>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</si>
  <si>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</si>
  <si>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</si>
  <si>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</si>
  <si>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</si>
  <si>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</si>
  <si>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</si>
  <si>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</si>
  <si>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</si>
  <si>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</si>
  <si>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</si>
  <si>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</si>
  <si>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</si>
  <si>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</si>
  <si>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</si>
  <si>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</si>
  <si>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</si>
  <si>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</si>
  <si>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</si>
  <si>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</si>
  <si>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</si>
  <si>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</si>
  <si>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</si>
  <si>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</si>
  <si>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</si>
  <si>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</si>
  <si>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</si>
  <si>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</si>
  <si>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</si>
  <si>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</si>
  <si>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</si>
  <si>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</si>
  <si>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</si>
  <si>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</si>
  <si>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</si>
  <si>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</si>
  <si>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</si>
  <si>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</si>
  <si>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</si>
  <si>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</si>
  <si>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</si>
  <si>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</si>
  <si>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</si>
  <si>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</si>
  <si>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</si>
  <si>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</si>
  <si>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</si>
  <si>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</si>
  <si>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</si>
  <si>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</si>
  <si>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</si>
  <si>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</si>
  <si>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</si>
  <si>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</si>
  <si>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</si>
  <si>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</si>
  <si>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</si>
  <si>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</si>
  <si>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</si>
  <si>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</si>
  <si>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</si>
  <si>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</si>
  <si>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</si>
  <si>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</si>
  <si>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</si>
  <si>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</si>
  <si>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</si>
  <si>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</si>
  <si>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</si>
  <si>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</si>
  <si>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</si>
  <si>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</si>
  <si>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</si>
  <si>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</si>
  <si>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</si>
  <si>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</si>
  <si>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</si>
  <si>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</si>
  <si>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</si>
  <si>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</si>
  <si>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</si>
  <si>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</si>
  <si>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</si>
  <si>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</si>
  <si>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</si>
  <si>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</si>
  <si>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004 0113 9290110290 242 </t>
  </si>
  <si>
    <t xml:space="preserve">004 0113 9290110290 244 </t>
  </si>
  <si>
    <t>Исполнение судебных актов</t>
  </si>
  <si>
    <t xml:space="preserve">004 0113 9290110290 830 </t>
  </si>
  <si>
    <t>Исполнение судебных актов Российской Федерации и мировых соглашений по возмещению причиненного вреда</t>
  </si>
  <si>
    <t xml:space="preserve">004 0113 9290110290 831 </t>
  </si>
  <si>
    <t xml:space="preserve">004 0113 9290110290 850 </t>
  </si>
  <si>
    <t>Уплата налога на имущество организаций и земельного налога</t>
  </si>
  <si>
    <t xml:space="preserve">004 0113 9290110290 851 </t>
  </si>
  <si>
    <t>Уплата прочих налогов, сборов</t>
  </si>
  <si>
    <t xml:space="preserve">004 0113 9290110290 852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</si>
  <si>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</si>
  <si>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</si>
  <si>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</si>
  <si>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</si>
  <si>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</si>
  <si>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</si>
  <si>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</si>
  <si>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</si>
  <si>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</si>
  <si>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</si>
  <si>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</si>
  <si>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</si>
  <si>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</si>
  <si>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</si>
  <si>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</si>
  <si>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</si>
  <si>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</si>
  <si>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</si>
  <si>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</si>
  <si>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</si>
  <si>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</si>
  <si>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004 0309 0800100000 000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</si>
  <si>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</si>
  <si>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004 0309 0800111570 000 </t>
  </si>
  <si>
    <t xml:space="preserve">004 0309 0800111570 240 </t>
  </si>
  <si>
    <t xml:space="preserve">004 0309 0800111570 244 </t>
  </si>
  <si>
    <t>Основное мероприятия "Обеспечения пожарной безопасности"</t>
  </si>
  <si>
    <t xml:space="preserve">004 0309 0800200000 000 </t>
  </si>
  <si>
    <t>Мероприятия в области пожарной безопасности</t>
  </si>
  <si>
    <t xml:space="preserve">004 0309 0800211620 000 </t>
  </si>
  <si>
    <t xml:space="preserve">004 0309 0800211620 240 </t>
  </si>
  <si>
    <t xml:space="preserve">004 0309 0800211620 244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</si>
  <si>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</si>
  <si>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</si>
  <si>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</si>
  <si>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</si>
  <si>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</si>
  <si>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</si>
  <si>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</si>
  <si>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</si>
  <si>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</si>
  <si>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</si>
  <si>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</si>
  <si>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</si>
  <si>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</si>
  <si>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</si>
  <si>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</si>
  <si>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</si>
  <si>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</si>
  <si>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</si>
  <si>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</si>
  <si>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 xml:space="preserve">004 0409 10101S0140 000 </t>
  </si>
  <si>
    <t xml:space="preserve">004 0409 10101S0140 240 </t>
  </si>
  <si>
    <t xml:space="preserve">004 0409 10101S0140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</si>
  <si>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</si>
  <si>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10101S4200 000 </t>
  </si>
  <si>
    <t xml:space="preserve">004 0409 10101S4200 240 </t>
  </si>
  <si>
    <t xml:space="preserve">004 0409 10101S4200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</si>
  <si>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</si>
  <si>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</si>
  <si>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</si>
  <si>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</si>
  <si>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</si>
  <si>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</si>
  <si>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</si>
  <si>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</si>
  <si>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</si>
  <si>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</si>
  <si>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</si>
  <si>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</si>
  <si>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</si>
  <si>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</si>
  <si>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</si>
  <si>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</si>
  <si>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</si>
  <si>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</si>
  <si>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</si>
  <si>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</si>
  <si>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</si>
  <si>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</si>
  <si>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</si>
  <si>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</si>
  <si>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</si>
  <si>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</si>
  <si>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</si>
  <si>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</si>
  <si>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</si>
  <si>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</si>
  <si>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</si>
  <si>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</si>
  <si>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</si>
  <si>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</si>
  <si>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</si>
  <si>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</si>
  <si>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</si>
  <si>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</si>
  <si>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</si>
  <si>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</si>
  <si>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</si>
  <si>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</si>
  <si>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</si>
  <si>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</si>
  <si>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</si>
  <si>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</si>
  <si>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</si>
  <si>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</si>
  <si>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</si>
  <si>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</si>
  <si>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</si>
  <si>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</si>
  <si>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</si>
  <si>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</si>
  <si>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</si>
  <si>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</si>
  <si>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</si>
  <si>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</si>
  <si>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</si>
  <si>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</si>
  <si>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</si>
  <si>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</si>
  <si>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Основное мероприятия "Развитие и поддержка инженерных коммуникаций"</t>
  </si>
  <si>
    <t xml:space="preserve">004 0502 1300100000 000 </t>
  </si>
  <si>
    <t>Мероприятия, направленные на безаварийную работу объектов водоснабжения и водоотведения</t>
  </si>
  <si>
    <t xml:space="preserve">004 0502 1300114260 000 </t>
  </si>
  <si>
    <t xml:space="preserve">004 0502 1300114260 240 </t>
  </si>
  <si>
    <t xml:space="preserve">004 0502 1300114260 244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</si>
  <si>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</si>
  <si>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</si>
  <si>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>Бюджетные инвестиции</t>
  </si>
  <si>
    <t xml:space="preserve">004 0502 13001S0250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</si>
  <si>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</si>
  <si>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13001S0250 414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</si>
  <si>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</si>
  <si>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</si>
  <si>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</si>
  <si>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</si>
  <si>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</si>
  <si>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</si>
  <si>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</si>
  <si>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</si>
  <si>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</si>
  <si>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</si>
  <si>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</si>
  <si>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</si>
  <si>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</si>
  <si>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</si>
  <si>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</si>
  <si>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</si>
  <si>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</si>
  <si>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</si>
  <si>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</si>
  <si>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</si>
  <si>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</si>
  <si>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004 0503 1200113280 850 </t>
  </si>
  <si>
    <t xml:space="preserve">004 0503 1200113280 853 </t>
  </si>
  <si>
    <t>Мероприятия по организации сбора и вывоза бытовых отходов</t>
  </si>
  <si>
    <t xml:space="preserve">004 0503 1200113320 000 </t>
  </si>
  <si>
    <t xml:space="preserve">004 0503 1200113320 240 </t>
  </si>
  <si>
    <t xml:space="preserve">004 0503 1200113320 244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</si>
  <si>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</si>
  <si>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</si>
  <si>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</si>
  <si>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</si>
  <si>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19001S4790 000 </t>
  </si>
  <si>
    <t xml:space="preserve">004 0503 19001S4790 240 </t>
  </si>
  <si>
    <t xml:space="preserve">004 0503 19001S4790 244 </t>
  </si>
  <si>
    <t>Мероприятия по ликвидации несанкционированных свалок</t>
  </si>
  <si>
    <t xml:space="preserve">004 0503 19001S4880 000 </t>
  </si>
  <si>
    <t xml:space="preserve">004 0503 19001S4880 240 </t>
  </si>
  <si>
    <t xml:space="preserve">004 0503 19001S4880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</si>
  <si>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</si>
  <si>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</si>
  <si>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</si>
  <si>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</si>
  <si>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</si>
  <si>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</si>
  <si>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</si>
  <si>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004 0503 2900000000 000 </t>
  </si>
  <si>
    <t>Основное мероприятие "Поддержка проектов местных инициатив граждан"</t>
  </si>
  <si>
    <t xml:space="preserve">004 0503 2900100000 000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</si>
  <si>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</si>
  <si>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29001S4770 000 </t>
  </si>
  <si>
    <t xml:space="preserve">004 0503 29001S4770 240 </t>
  </si>
  <si>
    <t xml:space="preserve">004 0503 29001S4770 244 </t>
  </si>
  <si>
    <t xml:space="preserve">004 0503 9900000000 000 </t>
  </si>
  <si>
    <t xml:space="preserve">004 0503 9990100000 000 </t>
  </si>
  <si>
    <t>Мероприятие по увековечиванию памяти погибших при защите Отечества</t>
  </si>
  <si>
    <t xml:space="preserve">004 0503 9990106040 000 </t>
  </si>
  <si>
    <t xml:space="preserve">004 0503 9990106040 240 </t>
  </si>
  <si>
    <t xml:space="preserve">004 0503 9990106040 244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</si>
  <si>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</si>
  <si>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</si>
  <si>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</si>
  <si>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</si>
  <si>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</si>
  <si>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</si>
  <si>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</si>
  <si>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</si>
  <si>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</si>
  <si>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</si>
  <si>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</si>
  <si>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</si>
  <si>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</si>
  <si>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</si>
  <si>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</si>
  <si>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</si>
  <si>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</si>
  <si>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</si>
  <si>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</si>
  <si>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</si>
  <si>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</si>
  <si>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</si>
  <si>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</si>
  <si>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</si>
  <si>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</si>
  <si>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</si>
  <si>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</si>
  <si>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</si>
  <si>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</si>
  <si>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</si>
  <si>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0801 07201S4840 000 </t>
  </si>
  <si>
    <t xml:space="preserve">004 0801 07201S4840 240 </t>
  </si>
  <si>
    <t xml:space="preserve">004 0801 07201S4840 244 </t>
  </si>
  <si>
    <t>Основное мероприятия "Развитие и модернизация объектов культуры поселения"</t>
  </si>
  <si>
    <t xml:space="preserve">004 0801 0730200000 000 </t>
  </si>
  <si>
    <t>Мероприятия по строительству, реконструкции объектов культуры</t>
  </si>
  <si>
    <t xml:space="preserve">004 0801 0730204230 000 </t>
  </si>
  <si>
    <t xml:space="preserve">004 0801 0730204230 240 </t>
  </si>
  <si>
    <t xml:space="preserve">004 0801 0730204230 244 </t>
  </si>
  <si>
    <t xml:space="preserve">004 0801 0730204230 410 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</si>
  <si>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</si>
  <si>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</si>
  <si>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</si>
  <si>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</si>
  <si>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</si>
  <si>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</si>
  <si>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</si>
  <si>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</si>
  <si>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</si>
  <si>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</si>
  <si>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</si>
  <si>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</si>
  <si>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</si>
  <si>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</si>
  <si>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</si>
  <si>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</si>
  <si>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</si>
  <si>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</si>
  <si>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</si>
  <si>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</si>
  <si>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</si>
  <si>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</si>
  <si>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</si>
  <si>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</si>
  <si>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</si>
  <si>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</si>
  <si>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</si>
  <si>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</si>
  <si>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</si>
  <si>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</si>
  <si>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</si>
  <si>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</si>
  <si>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</si>
  <si>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</si>
  <si>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</si>
  <si>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</si>
  <si>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</si>
  <si>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</si>
  <si>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</si>
  <si>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</si>
  <si>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</si>
  <si>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</si>
  <si>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</si>
  <si>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</si>
  <si>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</si>
  <si>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</si>
  <si>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</si>
  <si>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</si>
  <si>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</si>
  <si>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</si>
  <si>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</si>
  <si>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</si>
  <si>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</si>
  <si>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</si>
  <si>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</si>
  <si>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</si>
  <si>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</si>
  <si>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</si>
  <si>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</si>
  <si>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</si>
  <si>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</si>
  <si>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</si>
  <si>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</si>
  <si>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</si>
  <si>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</si>
  <si>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</si>
  <si>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</si>
  <si>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</si>
  <si>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</si>
  <si>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</si>
  <si>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</si>
  <si>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</si>
  <si>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</si>
  <si>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</si>
  <si>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</si>
  <si>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</si>
  <si>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</si>
  <si>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</si>
  <si>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</si>
  <si>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</si>
  <si>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</si>
  <si>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</si>
  <si>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</si>
  <si>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</si>
  <si>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</si>
  <si>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</si>
  <si>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Приложение  1</t>
  </si>
  <si>
    <t xml:space="preserve">            к постановлению администрации  Красноборского</t>
  </si>
  <si>
    <t xml:space="preserve">            городского  поселения  Тосненского района Ленинградской</t>
  </si>
  <si>
    <t>Приложение  2</t>
  </si>
  <si>
    <t>Приложение  3</t>
  </si>
  <si>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</si>
  <si>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</si>
  <si>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</si>
  <si>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</si>
  <si>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</si>
  <si>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</si>
  <si>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</si>
  <si>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(тыс.руб.) ,</t>
  </si>
  <si>
    <t>в том числе по основным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</si>
  <si>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</si>
  <si>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</si>
  <si>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</si>
  <si>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</si>
  <si>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налог на имущество физических диц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</si>
  <si>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</si>
  <si>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</si>
  <si>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</si>
  <si>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</si>
  <si>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</si>
  <si>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доходы от компенсации затрат государства</t>
  </si>
  <si>
    <t>- доходы от продажи материальных и нематериальных активов</t>
  </si>
  <si>
    <t>- 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</si>
  <si>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</si>
  <si>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</si>
  <si>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</si>
  <si>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</si>
  <si>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</si>
  <si>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</si>
  <si>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</si>
  <si>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</si>
  <si>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</si>
  <si>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"Культура, кинематография"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</si>
  <si>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</si>
  <si>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</si>
  <si>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</si>
  <si>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</si>
  <si>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</si>
  <si>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</si>
  <si>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</si>
  <si>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 xml:space="preserve"> области     от    "16" ноября  2020г. №437</t>
  </si>
  <si>
    <t xml:space="preserve"> области     от    " 16" ноября  2020г. №437</t>
  </si>
  <si>
    <t xml:space="preserve">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</si>
  <si>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за  2020 год</t>
  </si>
  <si>
    <t>- невыясненные поступлнения</t>
  </si>
  <si>
    <t xml:space="preserve"> 2020 год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</si>
</sst>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?"/>
    <numFmt numFmtId="165" formatCode="#,##0.0"/>
    <numFmt numFmtId="166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Franklin Gothic Medium Con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left"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4" fontId="3" fillId="0" borderId="18" xfId="0" applyNumberFormat="1" applyFont="1" applyBorder="1" applyAlignment="1" applyProtection="1">
      <alignment horizontal="right"/>
      <protection/>
    </xf>
    <xf numFmtId="4" fontId="3" fillId="0" borderId="19" xfId="0" applyNumberFormat="1" applyFont="1" applyBorder="1" applyAlignment="1" applyProtection="1">
      <alignment horizontal="right"/>
      <protection/>
    </xf>
    <xf numFmtId="49" fontId="3" fillId="0" borderId="20" xfId="0" applyNumberFormat="1" applyFont="1" applyBorder="1" applyAlignment="1" applyProtection="1">
      <alignment horizontal="left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" fontId="3" fillId="0" borderId="23" xfId="0" applyNumberFormat="1" applyFont="1" applyBorder="1" applyAlignment="1" applyProtection="1">
      <alignment horizontal="right"/>
      <protection/>
    </xf>
    <xf numFmtId="4" fontId="3" fillId="0" borderId="24" xfId="0" applyNumberFormat="1" applyFont="1" applyBorder="1" applyAlignment="1" applyProtection="1">
      <alignment horizontal="right"/>
      <protection/>
    </xf>
    <xf numFmtId="49" fontId="3" fillId="0" borderId="25" xfId="0" applyNumberFormat="1" applyFont="1" applyBorder="1" applyAlignment="1" applyProtection="1">
      <alignment horizontal="left" wrapText="1"/>
      <protection/>
    </xf>
    <xf numFmtId="49" fontId="3" fillId="0" borderId="26" xfId="0" applyNumberFormat="1" applyFont="1" applyBorder="1" applyAlignment="1" applyProtection="1">
      <alignment horizontal="center" wrapText="1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right"/>
      <protection/>
    </xf>
    <xf numFmtId="4" fontId="3" fillId="0" borderId="29" xfId="0" applyNumberFormat="1" applyFont="1" applyBorder="1" applyAlignment="1" applyProtection="1">
      <alignment horizontal="right"/>
      <protection/>
    </xf>
    <xf numFmtId="164" fontId="3" fillId="0" borderId="25" xfId="0" applyNumberFormat="1" applyFont="1" applyBorder="1" applyAlignment="1" applyProtection="1">
      <alignment horizontal="left" wrapText="1"/>
      <protection/>
    </xf>
    <xf numFmtId="0" fontId="3" fillId="0" borderId="30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center"/>
      <protection/>
    </xf>
    <xf numFmtId="49" fontId="3" fillId="0" borderId="31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 wrapText="1"/>
      <protection/>
    </xf>
    <xf numFmtId="49" fontId="3" fillId="0" borderId="27" xfId="0" applyNumberFormat="1" applyFont="1" applyBorder="1" applyAlignment="1" applyProtection="1">
      <alignment horizontal="center" vertical="center" wrapText="1"/>
      <protection/>
    </xf>
    <xf numFmtId="49" fontId="3" fillId="0" borderId="29" xfId="0" applyNumberFormat="1" applyFont="1" applyBorder="1" applyAlignment="1" applyProtection="1">
      <alignment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5" fillId="0" borderId="25" xfId="0" applyNumberFormat="1" applyFont="1" applyBorder="1" applyAlignment="1" applyProtection="1">
      <alignment horizontal="left" wrapText="1"/>
      <protection/>
    </xf>
    <xf numFmtId="49" fontId="5" fillId="0" borderId="34" xfId="0" applyNumberFormat="1" applyFont="1" applyBorder="1" applyAlignment="1" applyProtection="1">
      <alignment horizontal="center" wrapText="1"/>
      <protection/>
    </xf>
    <xf numFmtId="49" fontId="5" fillId="0" borderId="27" xfId="0" applyNumberFormat="1" applyFont="1" applyBorder="1" applyAlignment="1" applyProtection="1">
      <alignment horizontal="center"/>
      <protection/>
    </xf>
    <xf numFmtId="4" fontId="5" fillId="0" borderId="28" xfId="0" applyNumberFormat="1" applyFont="1" applyBorder="1" applyAlignment="1" applyProtection="1">
      <alignment horizontal="right"/>
      <protection/>
    </xf>
    <xf numFmtId="4" fontId="5" fillId="0" borderId="27" xfId="0" applyNumberFormat="1" applyFont="1" applyBorder="1" applyAlignment="1" applyProtection="1">
      <alignment horizontal="right"/>
      <protection/>
    </xf>
    <xf numFmtId="4" fontId="5" fillId="0" borderId="29" xfId="0" applyNumberFormat="1" applyFont="1" applyBorder="1" applyAlignment="1" applyProtection="1">
      <alignment horizontal="right"/>
      <protection/>
    </xf>
    <xf numFmtId="0" fontId="3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4" fontId="3" fillId="0" borderId="17" xfId="0" applyNumberFormat="1" applyFont="1" applyBorder="1" applyAlignment="1" applyProtection="1">
      <alignment horizontal="right"/>
      <protection/>
    </xf>
    <xf numFmtId="4" fontId="3" fillId="0" borderId="35" xfId="0" applyNumberFormat="1" applyFont="1" applyBorder="1" applyAlignment="1" applyProtection="1">
      <alignment horizontal="right"/>
      <protection/>
    </xf>
    <xf numFmtId="0" fontId="4" fillId="0" borderId="36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right"/>
      <protection/>
    </xf>
    <xf numFmtId="49" fontId="3" fillId="0" borderId="35" xfId="0" applyNumberFormat="1" applyFont="1" applyBorder="1" applyAlignment="1" applyProtection="1">
      <alignment horizontal="left" wrapText="1"/>
      <protection/>
    </xf>
    <xf numFmtId="49" fontId="3" fillId="0" borderId="38" xfId="0" applyNumberFormat="1" applyFont="1" applyBorder="1" applyAlignment="1" applyProtection="1">
      <alignment horizontal="center" wrapText="1"/>
      <protection/>
    </xf>
    <xf numFmtId="49" fontId="3" fillId="0" borderId="39" xfId="0" applyNumberFormat="1" applyFont="1" applyBorder="1" applyAlignment="1" applyProtection="1">
      <alignment horizontal="center"/>
      <protection/>
    </xf>
    <xf numFmtId="4" fontId="3" fillId="0" borderId="40" xfId="0" applyNumberFormat="1" applyFont="1" applyBorder="1" applyAlignment="1" applyProtection="1">
      <alignment horizontal="right"/>
      <protection/>
    </xf>
    <xf numFmtId="4" fontId="3" fillId="0" borderId="41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2" xfId="0" applyNumberFormat="1" applyFont="1" applyBorder="1" applyAlignment="1" applyProtection="1">
      <alignment horizontal="left" wrapText="1"/>
      <protection/>
    </xf>
    <xf numFmtId="49" fontId="5" fillId="0" borderId="16" xfId="0" applyNumberFormat="1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right"/>
      <protection/>
    </xf>
    <xf numFmtId="4" fontId="5" fillId="0" borderId="35" xfId="0" applyNumberFormat="1" applyFont="1" applyBorder="1" applyAlignment="1" applyProtection="1">
      <alignment horizontal="right"/>
      <protection/>
    </xf>
    <xf numFmtId="0" fontId="3" fillId="0" borderId="43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49" fontId="5" fillId="0" borderId="26" xfId="0" applyNumberFormat="1" applyFont="1" applyBorder="1" applyAlignment="1" applyProtection="1">
      <alignment horizontal="center" wrapText="1"/>
      <protection/>
    </xf>
    <xf numFmtId="49" fontId="5" fillId="0" borderId="28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 wrapText="1"/>
      <protection/>
    </xf>
    <xf numFmtId="0" fontId="4" fillId="0" borderId="30" xfId="0" applyFont="1" applyBorder="1" applyAlignment="1" applyProtection="1">
      <alignment horizontal="left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left"/>
      <protection/>
    </xf>
    <xf numFmtId="49" fontId="4" fillId="0" borderId="31" xfId="0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44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166" fontId="8" fillId="0" borderId="17" xfId="0" applyNumberFormat="1" applyFont="1" applyBorder="1" applyAlignment="1">
      <alignment horizontal="center"/>
    </xf>
    <xf numFmtId="166" fontId="8" fillId="0" borderId="0" xfId="0" applyNumberFormat="1" applyFont="1" applyAlignment="1">
      <alignment/>
    </xf>
    <xf numFmtId="0" fontId="10" fillId="0" borderId="45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165" fontId="8" fillId="0" borderId="0" xfId="0" applyNumberFormat="1" applyFont="1" applyAlignment="1">
      <alignment/>
    </xf>
    <xf numFmtId="0" fontId="10" fillId="0" borderId="47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10" fillId="0" borderId="49" xfId="0" applyFont="1" applyBorder="1" applyAlignment="1">
      <alignment/>
    </xf>
    <xf numFmtId="0" fontId="10" fillId="0" borderId="50" xfId="0" applyFont="1" applyBorder="1" applyAlignment="1">
      <alignment/>
    </xf>
    <xf numFmtId="49" fontId="10" fillId="0" borderId="44" xfId="0" applyNumberFormat="1" applyFont="1" applyBorder="1" applyAlignment="1">
      <alignment/>
    </xf>
    <xf numFmtId="0" fontId="10" fillId="0" borderId="44" xfId="0" applyFont="1" applyBorder="1" applyAlignment="1">
      <alignment/>
    </xf>
    <xf numFmtId="166" fontId="8" fillId="0" borderId="36" xfId="0" applyNumberFormat="1" applyFont="1" applyBorder="1" applyAlignment="1">
      <alignment horizontal="center"/>
    </xf>
    <xf numFmtId="166" fontId="8" fillId="0" borderId="19" xfId="0" applyNumberFormat="1" applyFont="1" applyBorder="1" applyAlignment="1">
      <alignment horizontal="center"/>
    </xf>
    <xf numFmtId="49" fontId="10" fillId="0" borderId="44" xfId="0" applyNumberFormat="1" applyFont="1" applyBorder="1" applyAlignment="1">
      <alignment horizontal="left"/>
    </xf>
    <xf numFmtId="166" fontId="8" fillId="0" borderId="30" xfId="0" applyNumberFormat="1" applyFont="1" applyBorder="1" applyAlignment="1">
      <alignment horizontal="center"/>
    </xf>
    <xf numFmtId="166" fontId="8" fillId="0" borderId="51" xfId="0" applyNumberFormat="1" applyFont="1" applyBorder="1" applyAlignment="1">
      <alignment horizontal="center"/>
    </xf>
    <xf numFmtId="166" fontId="8" fillId="0" borderId="22" xfId="0" applyNumberFormat="1" applyFont="1" applyBorder="1" applyAlignment="1">
      <alignment horizontal="center"/>
    </xf>
    <xf numFmtId="0" fontId="11" fillId="0" borderId="44" xfId="0" applyFont="1" applyBorder="1" applyAlignment="1">
      <alignment/>
    </xf>
    <xf numFmtId="166" fontId="8" fillId="0" borderId="52" xfId="0" applyNumberFormat="1" applyFont="1" applyBorder="1" applyAlignment="1">
      <alignment horizontal="center"/>
    </xf>
    <xf numFmtId="166" fontId="8" fillId="0" borderId="34" xfId="0" applyNumberFormat="1" applyFont="1" applyBorder="1" applyAlignment="1">
      <alignment horizontal="center"/>
    </xf>
    <xf numFmtId="166" fontId="8" fillId="0" borderId="27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49" fontId="10" fillId="0" borderId="45" xfId="0" applyNumberFormat="1" applyFont="1" applyBorder="1" applyAlignment="1">
      <alignment/>
    </xf>
    <xf numFmtId="0" fontId="10" fillId="0" borderId="46" xfId="0" applyFont="1" applyBorder="1" applyAlignment="1">
      <alignment/>
    </xf>
    <xf numFmtId="1" fontId="8" fillId="0" borderId="17" xfId="0" applyNumberFormat="1" applyFont="1" applyBorder="1" applyAlignment="1">
      <alignment horizontal="center"/>
    </xf>
    <xf numFmtId="0" fontId="10" fillId="0" borderId="45" xfId="0" applyFont="1" applyBorder="1" applyAlignment="1">
      <alignment/>
    </xf>
    <xf numFmtId="49" fontId="10" fillId="0" borderId="53" xfId="0" applyNumberFormat="1" applyFont="1" applyFill="1" applyBorder="1" applyAlignment="1">
      <alignment/>
    </xf>
    <xf numFmtId="0" fontId="10" fillId="0" borderId="53" xfId="0" applyFont="1" applyBorder="1" applyAlignment="1">
      <alignment/>
    </xf>
    <xf numFmtId="49" fontId="10" fillId="0" borderId="45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166" fontId="8" fillId="0" borderId="30" xfId="0" applyNumberFormat="1" applyFont="1" applyBorder="1" applyAlignment="1">
      <alignment horizontal="center"/>
    </xf>
    <xf numFmtId="166" fontId="8" fillId="0" borderId="51" xfId="0" applyNumberFormat="1" applyFont="1" applyBorder="1" applyAlignment="1">
      <alignment horizontal="center"/>
    </xf>
    <xf numFmtId="166" fontId="8" fillId="0" borderId="22" xfId="0" applyNumberFormat="1" applyFont="1" applyBorder="1" applyAlignment="1">
      <alignment horizontal="center"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29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49" fontId="3" fillId="0" borderId="57" xfId="0" applyNumberFormat="1" applyFont="1" applyBorder="1" applyAlignment="1" applyProtection="1">
      <alignment horizontal="center" vertical="center" wrapText="1"/>
      <protection/>
    </xf>
    <xf numFmtId="49" fontId="3" fillId="0" borderId="58" xfId="0" applyNumberFormat="1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49" fontId="3" fillId="0" borderId="57" xfId="0" applyNumberFormat="1" applyFont="1" applyBorder="1" applyAlignment="1" applyProtection="1">
      <alignment horizontal="center" vertical="center"/>
      <protection/>
    </xf>
    <xf numFmtId="49" fontId="3" fillId="0" borderId="58" xfId="0" applyNumberFormat="1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165" fontId="10" fillId="0" borderId="44" xfId="0" applyNumberFormat="1" applyFont="1" applyFill="1" applyBorder="1" applyAlignment="1">
      <alignment horizontal="center"/>
    </xf>
    <xf numFmtId="166" fontId="8" fillId="0" borderId="30" xfId="0" applyNumberFormat="1" applyFont="1" applyBorder="1" applyAlignment="1">
      <alignment horizontal="center"/>
    </xf>
    <xf numFmtId="166" fontId="8" fillId="0" borderId="51" xfId="0" applyNumberFormat="1" applyFont="1" applyBorder="1" applyAlignment="1">
      <alignment horizontal="center"/>
    </xf>
    <xf numFmtId="166" fontId="8" fillId="0" borderId="52" xfId="0" applyNumberFormat="1" applyFont="1" applyBorder="1" applyAlignment="1">
      <alignment horizontal="center"/>
    </xf>
    <xf numFmtId="166" fontId="8" fillId="0" borderId="34" xfId="0" applyNumberFormat="1" applyFont="1" applyBorder="1" applyAlignment="1">
      <alignment horizontal="center"/>
    </xf>
    <xf numFmtId="166" fontId="8" fillId="0" borderId="22" xfId="0" applyNumberFormat="1" applyFont="1" applyBorder="1" applyAlignment="1">
      <alignment horizontal="center"/>
    </xf>
    <xf numFmtId="166" fontId="8" fillId="0" borderId="27" xfId="0" applyNumberFormat="1" applyFont="1" applyBorder="1" applyAlignment="1">
      <alignment horizontal="center"/>
    </xf>
    <xf numFmtId="3" fontId="10" fillId="0" borderId="44" xfId="0" applyNumberFormat="1" applyFont="1" applyFill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1" fontId="8" fillId="0" borderId="51" xfId="0" applyNumberFormat="1" applyFont="1" applyBorder="1" applyAlignment="1">
      <alignment horizontal="center"/>
    </xf>
    <xf numFmtId="1" fontId="8" fillId="0" borderId="52" xfId="0" applyNumberFormat="1" applyFont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1" fontId="8" fillId="0" borderId="36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65" fontId="10" fillId="33" borderId="44" xfId="0" applyNumberFormat="1" applyFont="1" applyFill="1" applyBorder="1" applyAlignment="1">
      <alignment horizontal="center"/>
    </xf>
    <xf numFmtId="49" fontId="10" fillId="0" borderId="49" xfId="0" applyNumberFormat="1" applyFont="1" applyBorder="1" applyAlignment="1">
      <alignment/>
    </xf>
    <xf numFmtId="0" fontId="0" fillId="0" borderId="50" xfId="0" applyBorder="1" applyAlignment="1">
      <alignment/>
    </xf>
    <xf numFmtId="165" fontId="10" fillId="0" borderId="44" xfId="0" applyNumberFormat="1" applyFont="1" applyBorder="1" applyAlignment="1">
      <alignment horizontal="center"/>
    </xf>
    <xf numFmtId="49" fontId="10" fillId="0" borderId="44" xfId="0" applyNumberFormat="1" applyFont="1" applyBorder="1" applyAlignment="1">
      <alignment/>
    </xf>
    <xf numFmtId="166" fontId="8" fillId="0" borderId="36" xfId="0" applyNumberFormat="1" applyFont="1" applyBorder="1" applyAlignment="1">
      <alignment horizontal="center"/>
    </xf>
    <xf numFmtId="166" fontId="8" fillId="0" borderId="19" xfId="0" applyNumberFormat="1" applyFont="1" applyBorder="1" applyAlignment="1">
      <alignment horizontal="center"/>
    </xf>
    <xf numFmtId="166" fontId="8" fillId="0" borderId="17" xfId="0" applyNumberFormat="1" applyFont="1" applyBorder="1" applyAlignment="1">
      <alignment horizontal="center"/>
    </xf>
    <xf numFmtId="165" fontId="11" fillId="0" borderId="44" xfId="0" applyNumberFormat="1" applyFont="1" applyFill="1" applyBorder="1" applyAlignment="1">
      <alignment horizontal="center"/>
    </xf>
    <xf numFmtId="49" fontId="10" fillId="0" borderId="60" xfId="0" applyNumberFormat="1" applyFont="1" applyBorder="1" applyAlignment="1">
      <alignment horizontal="left"/>
    </xf>
    <xf numFmtId="0" fontId="0" fillId="0" borderId="61" xfId="0" applyBorder="1" applyAlignment="1">
      <alignment horizontal="left"/>
    </xf>
    <xf numFmtId="165" fontId="10" fillId="0" borderId="60" xfId="0" applyNumberFormat="1" applyFont="1" applyBorder="1" applyAlignment="1">
      <alignment horizontal="center"/>
    </xf>
    <xf numFmtId="0" fontId="0" fillId="0" borderId="61" xfId="0" applyBorder="1" applyAlignment="1">
      <alignment horizontal="center"/>
    </xf>
    <xf numFmtId="49" fontId="10" fillId="0" borderId="60" xfId="0" applyNumberFormat="1" applyFont="1" applyBorder="1" applyAlignment="1">
      <alignment/>
    </xf>
    <xf numFmtId="0" fontId="0" fillId="0" borderId="61" xfId="0" applyBorder="1" applyAlignment="1">
      <alignment/>
    </xf>
    <xf numFmtId="165" fontId="11" fillId="0" borderId="44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0" xfId="0" applyFont="1" applyAlignment="1">
      <alignment horizontal="left" vertical="justify"/>
    </xf>
    <xf numFmtId="0" fontId="8" fillId="0" borderId="0" xfId="0" applyFont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39.57421875" style="0" customWidth="1"/>
    <col min="2" max="2" width="6.140625" style="0" customWidth="1"/>
    <col min="3" max="3" width="21.8515625" style="0" customWidth="1"/>
    <col min="4" max="4" width="15.140625" style="0" customWidth="1"/>
    <col min="5" max="5" width="15.28125" style="0" customWidth="1"/>
    <col min="6" max="6" width="15.00390625" style="0" customWidth="1"/>
  </cols>
  <sheetData>
    <row r="1" spans="4:6" ht="12.75" customHeight="1">
      <c r="D1" s="130" t="s">
        <v>590</v>
      </c>
      <c r="E1" s="131"/>
      <c r="F1" s="131"/>
    </row>
    <row r="2" spans="4:6" ht="16.5" customHeight="1">
      <c r="D2" s="130" t="s">
        <v>591</v>
      </c>
      <c r="E2" s="131"/>
      <c r="F2" s="131"/>
    </row>
    <row r="3" spans="4:6" ht="12.75" customHeight="1">
      <c r="D3" s="130" t="s">
        <v>592</v>
      </c>
      <c r="E3" s="131"/>
      <c r="F3" s="131"/>
    </row>
    <row r="4" spans="4:6" ht="12.75" customHeight="1">
      <c r="D4" s="132" t="s">
        <v>634</v>
      </c>
      <c r="E4" s="131"/>
      <c r="F4" s="131"/>
    </row>
    <row r="6" spans="1:6" ht="20.25" customHeight="1" thickBot="1">
      <c r="A6" s="133" t="s">
        <v>1</v>
      </c>
      <c r="B6" s="133"/>
      <c r="C6" s="133"/>
      <c r="D6" s="133"/>
      <c r="E6" s="123"/>
      <c r="F6" s="5"/>
    </row>
    <row r="7" spans="1:6" ht="3.75" customHeight="1">
      <c r="A7" s="134" t="s">
        <v>2</v>
      </c>
      <c r="B7" s="137" t="s">
        <v>3</v>
      </c>
      <c r="C7" s="137" t="s">
        <v>4</v>
      </c>
      <c r="D7" s="140" t="s">
        <v>5</v>
      </c>
      <c r="E7" s="140" t="s">
        <v>6</v>
      </c>
      <c r="F7" s="127" t="s">
        <v>7</v>
      </c>
    </row>
    <row r="8" spans="1:6" ht="3" customHeight="1">
      <c r="A8" s="135"/>
      <c r="B8" s="138"/>
      <c r="C8" s="138"/>
      <c r="D8" s="141"/>
      <c r="E8" s="141"/>
      <c r="F8" s="128"/>
    </row>
    <row r="9" spans="1:6" ht="3" customHeight="1">
      <c r="A9" s="135"/>
      <c r="B9" s="138"/>
      <c r="C9" s="138"/>
      <c r="D9" s="141"/>
      <c r="E9" s="141"/>
      <c r="F9" s="128"/>
    </row>
    <row r="10" spans="1:6" ht="3" customHeight="1">
      <c r="A10" s="135"/>
      <c r="B10" s="138"/>
      <c r="C10" s="138"/>
      <c r="D10" s="141"/>
      <c r="E10" s="141"/>
      <c r="F10" s="128"/>
    </row>
    <row r="11" spans="1:6" ht="3" customHeight="1">
      <c r="A11" s="135"/>
      <c r="B11" s="138"/>
      <c r="C11" s="138"/>
      <c r="D11" s="141"/>
      <c r="E11" s="141"/>
      <c r="F11" s="128"/>
    </row>
    <row r="12" spans="1:6" ht="3" customHeight="1">
      <c r="A12" s="135"/>
      <c r="B12" s="138"/>
      <c r="C12" s="138"/>
      <c r="D12" s="141"/>
      <c r="E12" s="141"/>
      <c r="F12" s="128"/>
    </row>
    <row r="13" spans="1:6" ht="23.25" customHeight="1">
      <c r="A13" s="136"/>
      <c r="B13" s="139"/>
      <c r="C13" s="139"/>
      <c r="D13" s="142"/>
      <c r="E13" s="142"/>
      <c r="F13" s="129"/>
    </row>
    <row r="14" spans="1:6" ht="12" customHeight="1" thickBot="1">
      <c r="A14" s="6">
        <v>1</v>
      </c>
      <c r="B14" s="7">
        <v>2</v>
      </c>
      <c r="C14" s="8">
        <v>3</v>
      </c>
      <c r="D14" s="9" t="s">
        <v>8</v>
      </c>
      <c r="E14" s="10" t="s">
        <v>9</v>
      </c>
      <c r="F14" s="11" t="s">
        <v>10</v>
      </c>
    </row>
    <row r="15" spans="1:6" ht="12.75">
      <c r="A15" s="12" t="s">
        <v>11</v>
      </c>
      <c r="B15" s="13" t="s">
        <v>12</v>
      </c>
      <c r="C15" s="14" t="s">
        <v>13</v>
      </c>
      <c r="D15" s="15">
        <v>118016026</v>
      </c>
      <c r="E15" s="16">
        <v>24713159.74</v>
      </c>
      <c r="F15" s="15">
        <f>IF(OR(D15="-",IF(E15="-",0,E15)&gt;=IF(D15="-",0,D15)),"-",IF(D15="-",0,D15)-IF(E15="-",0,E15))</f>
        <v>93302866.26</v>
      </c>
    </row>
    <row r="16" spans="1:6" ht="12.75">
      <c r="A16" s="17" t="s">
        <v>14</v>
      </c>
      <c r="B16" s="18"/>
      <c r="C16" s="19"/>
      <c r="D16" s="20"/>
      <c r="E16" s="20"/>
      <c r="F16" s="21"/>
    </row>
    <row r="17" spans="1:6" ht="12.75">
      <c r="A17" s="22" t="s">
        <v>15</v>
      </c>
      <c r="B17" s="23" t="s">
        <v>12</v>
      </c>
      <c r="C17" s="24" t="s">
        <v>16</v>
      </c>
      <c r="D17" s="25">
        <v>42373300</v>
      </c>
      <c r="E17" s="25">
        <v>52222670.75</v>
      </c>
      <c r="F17" s="26" t="str">
        <f aca="true" t="shared" si="0" ref="F17:F80">IF(OR(D17="-",IF(E17="-",0,E17)&gt;=IF(D17="-",0,D17)),"-",IF(D17="-",0,D17)-IF(E17="-",0,E17))</f>
        <v>-</v>
      </c>
    </row>
    <row r="18" spans="1:6" ht="12.75">
      <c r="A18" s="22" t="s">
        <v>17</v>
      </c>
      <c r="B18" s="23" t="s">
        <v>12</v>
      </c>
      <c r="C18" s="24" t="s">
        <v>18</v>
      </c>
      <c r="D18" s="25">
        <v>12910000</v>
      </c>
      <c r="E18" s="25">
        <v>9587559.15</v>
      </c>
      <c r="F18" s="26">
        <f t="shared" si="0"/>
        <v>3322440.8499999996</v>
      </c>
    </row>
    <row r="19" spans="1:6" ht="12.75">
      <c r="A19" s="22" t="s">
        <v>19</v>
      </c>
      <c r="B19" s="23" t="s">
        <v>12</v>
      </c>
      <c r="C19" s="24" t="s">
        <v>20</v>
      </c>
      <c r="D19" s="25">
        <v>12910000</v>
      </c>
      <c r="E19" s="25">
        <v>9587559.15</v>
      </c>
      <c r="F19" s="26">
        <f t="shared" si="0"/>
        <v>3322440.8499999996</v>
      </c>
    </row>
    <row r="20" spans="1:6" ht="67.5">
      <c r="A20" s="27" t="s">
        <v>21</v>
      </c>
      <c r="B20" s="23" t="s">
        <v>12</v>
      </c>
      <c r="C20" s="24" t="s">
        <v>22</v>
      </c>
      <c r="D20" s="25">
        <v>12910000</v>
      </c>
      <c r="E20" s="25">
        <v>9100978.04</v>
      </c>
      <c r="F20" s="26">
        <f t="shared" si="0"/>
        <v>3809021.960000001</v>
      </c>
    </row>
    <row r="21" spans="1:6" ht="101.25">
      <c r="A21" s="27" t="s">
        <v>23</v>
      </c>
      <c r="B21" s="23" t="s">
        <v>12</v>
      </c>
      <c r="C21" s="24" t="s">
        <v>24</v>
      </c>
      <c r="D21" s="25">
        <v>12910000</v>
      </c>
      <c r="E21" s="25">
        <v>9095651.21</v>
      </c>
      <c r="F21" s="26">
        <f t="shared" si="0"/>
        <v>3814348.789999999</v>
      </c>
    </row>
    <row r="22" spans="1:6" ht="78.75">
      <c r="A22" s="27" t="s">
        <v>25</v>
      </c>
      <c r="B22" s="23" t="s">
        <v>12</v>
      </c>
      <c r="C22" s="24" t="s">
        <v>26</v>
      </c>
      <c r="D22" s="25" t="s">
        <v>27</v>
      </c>
      <c r="E22" s="25">
        <v>920.84</v>
      </c>
      <c r="F22" s="26" t="str">
        <f t="shared" si="0"/>
        <v>-</v>
      </c>
    </row>
    <row r="23" spans="1:6" ht="101.25">
      <c r="A23" s="27" t="s">
        <v>28</v>
      </c>
      <c r="B23" s="23" t="s">
        <v>12</v>
      </c>
      <c r="C23" s="24" t="s">
        <v>29</v>
      </c>
      <c r="D23" s="25" t="s">
        <v>27</v>
      </c>
      <c r="E23" s="25">
        <v>4405.99</v>
      </c>
      <c r="F23" s="26" t="str">
        <f t="shared" si="0"/>
        <v>-</v>
      </c>
    </row>
    <row r="24" spans="1:6" ht="101.25">
      <c r="A24" s="27" t="s">
        <v>30</v>
      </c>
      <c r="B24" s="23" t="s">
        <v>12</v>
      </c>
      <c r="C24" s="24" t="s">
        <v>31</v>
      </c>
      <c r="D24" s="25" t="s">
        <v>27</v>
      </c>
      <c r="E24" s="25">
        <v>464360.49</v>
      </c>
      <c r="F24" s="26" t="str">
        <f t="shared" si="0"/>
        <v>-</v>
      </c>
    </row>
    <row r="25" spans="1:6" ht="135">
      <c r="A25" s="27" t="s">
        <v>32</v>
      </c>
      <c r="B25" s="23" t="s">
        <v>12</v>
      </c>
      <c r="C25" s="24" t="s">
        <v>33</v>
      </c>
      <c r="D25" s="25" t="s">
        <v>27</v>
      </c>
      <c r="E25" s="25">
        <v>464340.37</v>
      </c>
      <c r="F25" s="26" t="str">
        <f t="shared" si="0"/>
        <v>-</v>
      </c>
    </row>
    <row r="26" spans="1:6" ht="112.5">
      <c r="A26" s="27" t="s">
        <v>34</v>
      </c>
      <c r="B26" s="23" t="s">
        <v>12</v>
      </c>
      <c r="C26" s="24" t="s">
        <v>35</v>
      </c>
      <c r="D26" s="25" t="s">
        <v>27</v>
      </c>
      <c r="E26" s="25">
        <v>20.12</v>
      </c>
      <c r="F26" s="26" t="str">
        <f t="shared" si="0"/>
        <v>-</v>
      </c>
    </row>
    <row r="27" spans="1:6" ht="45">
      <c r="A27" s="22" t="s">
        <v>36</v>
      </c>
      <c r="B27" s="23" t="s">
        <v>12</v>
      </c>
      <c r="C27" s="24" t="s">
        <v>37</v>
      </c>
      <c r="D27" s="25" t="s">
        <v>27</v>
      </c>
      <c r="E27" s="25">
        <v>22220.62</v>
      </c>
      <c r="F27" s="26" t="str">
        <f t="shared" si="0"/>
        <v>-</v>
      </c>
    </row>
    <row r="28" spans="1:6" ht="67.5">
      <c r="A28" s="22" t="s">
        <v>38</v>
      </c>
      <c r="B28" s="23" t="s">
        <v>12</v>
      </c>
      <c r="C28" s="24" t="s">
        <v>39</v>
      </c>
      <c r="D28" s="25" t="s">
        <v>27</v>
      </c>
      <c r="E28" s="25">
        <v>21608.86</v>
      </c>
      <c r="F28" s="26" t="str">
        <f t="shared" si="0"/>
        <v>-</v>
      </c>
    </row>
    <row r="29" spans="1:6" ht="45">
      <c r="A29" s="22" t="s">
        <v>40</v>
      </c>
      <c r="B29" s="23" t="s">
        <v>12</v>
      </c>
      <c r="C29" s="24" t="s">
        <v>41</v>
      </c>
      <c r="D29" s="25" t="s">
        <v>27</v>
      </c>
      <c r="E29" s="25">
        <v>481.76</v>
      </c>
      <c r="F29" s="26" t="str">
        <f t="shared" si="0"/>
        <v>-</v>
      </c>
    </row>
    <row r="30" spans="1:6" ht="78.75">
      <c r="A30" s="22" t="s">
        <v>42</v>
      </c>
      <c r="B30" s="23" t="s">
        <v>12</v>
      </c>
      <c r="C30" s="24" t="s">
        <v>43</v>
      </c>
      <c r="D30" s="25" t="s">
        <v>27</v>
      </c>
      <c r="E30" s="25">
        <v>130</v>
      </c>
      <c r="F30" s="26" t="str">
        <f t="shared" si="0"/>
        <v>-</v>
      </c>
    </row>
    <row r="31" spans="1:6" ht="33.75">
      <c r="A31" s="22" t="s">
        <v>44</v>
      </c>
      <c r="B31" s="23" t="s">
        <v>12</v>
      </c>
      <c r="C31" s="24" t="s">
        <v>45</v>
      </c>
      <c r="D31" s="25">
        <v>1990000</v>
      </c>
      <c r="E31" s="25">
        <v>1464807.68</v>
      </c>
      <c r="F31" s="26">
        <f t="shared" si="0"/>
        <v>525192.3200000001</v>
      </c>
    </row>
    <row r="32" spans="1:6" ht="33.75">
      <c r="A32" s="22" t="s">
        <v>46</v>
      </c>
      <c r="B32" s="23" t="s">
        <v>12</v>
      </c>
      <c r="C32" s="24" t="s">
        <v>47</v>
      </c>
      <c r="D32" s="25">
        <v>1990000</v>
      </c>
      <c r="E32" s="25">
        <v>1464807.68</v>
      </c>
      <c r="F32" s="26">
        <f t="shared" si="0"/>
        <v>525192.3200000001</v>
      </c>
    </row>
    <row r="33" spans="1:6" ht="67.5">
      <c r="A33" s="22" t="s">
        <v>48</v>
      </c>
      <c r="B33" s="23" t="s">
        <v>12</v>
      </c>
      <c r="C33" s="24" t="s">
        <v>49</v>
      </c>
      <c r="D33" s="25">
        <v>790000</v>
      </c>
      <c r="E33" s="25">
        <v>682904.74</v>
      </c>
      <c r="F33" s="26">
        <f t="shared" si="0"/>
        <v>107095.26000000001</v>
      </c>
    </row>
    <row r="34" spans="1:6" ht="112.5">
      <c r="A34" s="27" t="s">
        <v>50</v>
      </c>
      <c r="B34" s="23" t="s">
        <v>12</v>
      </c>
      <c r="C34" s="24" t="s">
        <v>51</v>
      </c>
      <c r="D34" s="25">
        <v>790000</v>
      </c>
      <c r="E34" s="25">
        <v>682904.74</v>
      </c>
      <c r="F34" s="26">
        <f t="shared" si="0"/>
        <v>107095.26000000001</v>
      </c>
    </row>
    <row r="35" spans="1:6" ht="78.75">
      <c r="A35" s="27" t="s">
        <v>52</v>
      </c>
      <c r="B35" s="23" t="s">
        <v>12</v>
      </c>
      <c r="C35" s="24" t="s">
        <v>53</v>
      </c>
      <c r="D35" s="25" t="s">
        <v>27</v>
      </c>
      <c r="E35" s="25">
        <v>4714.48</v>
      </c>
      <c r="F35" s="26" t="str">
        <f t="shared" si="0"/>
        <v>-</v>
      </c>
    </row>
    <row r="36" spans="1:6" ht="123.75">
      <c r="A36" s="27" t="s">
        <v>54</v>
      </c>
      <c r="B36" s="23" t="s">
        <v>12</v>
      </c>
      <c r="C36" s="24" t="s">
        <v>55</v>
      </c>
      <c r="D36" s="25" t="s">
        <v>27</v>
      </c>
      <c r="E36" s="25">
        <v>4714.48</v>
      </c>
      <c r="F36" s="26" t="str">
        <f t="shared" si="0"/>
        <v>-</v>
      </c>
    </row>
    <row r="37" spans="1:6" ht="67.5">
      <c r="A37" s="22" t="s">
        <v>56</v>
      </c>
      <c r="B37" s="23" t="s">
        <v>12</v>
      </c>
      <c r="C37" s="24" t="s">
        <v>57</v>
      </c>
      <c r="D37" s="25">
        <v>1200000</v>
      </c>
      <c r="E37" s="25">
        <v>910578.63</v>
      </c>
      <c r="F37" s="26">
        <f t="shared" si="0"/>
        <v>289421.37</v>
      </c>
    </row>
    <row r="38" spans="1:6" ht="112.5">
      <c r="A38" s="27" t="s">
        <v>58</v>
      </c>
      <c r="B38" s="23" t="s">
        <v>12</v>
      </c>
      <c r="C38" s="24" t="s">
        <v>59</v>
      </c>
      <c r="D38" s="25">
        <v>1200000</v>
      </c>
      <c r="E38" s="25">
        <v>910578.63</v>
      </c>
      <c r="F38" s="26">
        <f t="shared" si="0"/>
        <v>289421.37</v>
      </c>
    </row>
    <row r="39" spans="1:6" ht="67.5">
      <c r="A39" s="22" t="s">
        <v>60</v>
      </c>
      <c r="B39" s="23" t="s">
        <v>12</v>
      </c>
      <c r="C39" s="24" t="s">
        <v>61</v>
      </c>
      <c r="D39" s="25" t="s">
        <v>27</v>
      </c>
      <c r="E39" s="25">
        <v>-133390.17</v>
      </c>
      <c r="F39" s="26" t="str">
        <f t="shared" si="0"/>
        <v>-</v>
      </c>
    </row>
    <row r="40" spans="1:6" ht="112.5">
      <c r="A40" s="27" t="s">
        <v>62</v>
      </c>
      <c r="B40" s="23" t="s">
        <v>12</v>
      </c>
      <c r="C40" s="24" t="s">
        <v>63</v>
      </c>
      <c r="D40" s="25" t="s">
        <v>27</v>
      </c>
      <c r="E40" s="25">
        <v>-133390.17</v>
      </c>
      <c r="F40" s="26" t="str">
        <f t="shared" si="0"/>
        <v>-</v>
      </c>
    </row>
    <row r="41" spans="1:6" ht="12.75">
      <c r="A41" s="22" t="s">
        <v>64</v>
      </c>
      <c r="B41" s="23" t="s">
        <v>12</v>
      </c>
      <c r="C41" s="24" t="s">
        <v>65</v>
      </c>
      <c r="D41" s="25" t="s">
        <v>27</v>
      </c>
      <c r="E41" s="25">
        <v>0.27</v>
      </c>
      <c r="F41" s="26" t="str">
        <f t="shared" si="0"/>
        <v>-</v>
      </c>
    </row>
    <row r="42" spans="1:6" ht="12.75">
      <c r="A42" s="22" t="s">
        <v>66</v>
      </c>
      <c r="B42" s="23" t="s">
        <v>12</v>
      </c>
      <c r="C42" s="24" t="s">
        <v>67</v>
      </c>
      <c r="D42" s="25" t="s">
        <v>27</v>
      </c>
      <c r="E42" s="25">
        <v>0.27</v>
      </c>
      <c r="F42" s="26" t="str">
        <f t="shared" si="0"/>
        <v>-</v>
      </c>
    </row>
    <row r="43" spans="1:6" ht="12.75">
      <c r="A43" s="22" t="s">
        <v>66</v>
      </c>
      <c r="B43" s="23" t="s">
        <v>12</v>
      </c>
      <c r="C43" s="24" t="s">
        <v>68</v>
      </c>
      <c r="D43" s="25" t="s">
        <v>27</v>
      </c>
      <c r="E43" s="25">
        <v>0.27</v>
      </c>
      <c r="F43" s="26" t="str">
        <f t="shared" si="0"/>
        <v>-</v>
      </c>
    </row>
    <row r="44" spans="1:6" ht="22.5">
      <c r="A44" s="22" t="s">
        <v>69</v>
      </c>
      <c r="B44" s="23" t="s">
        <v>12</v>
      </c>
      <c r="C44" s="24" t="s">
        <v>70</v>
      </c>
      <c r="D44" s="25" t="s">
        <v>27</v>
      </c>
      <c r="E44" s="25">
        <v>0.27</v>
      </c>
      <c r="F44" s="26" t="str">
        <f t="shared" si="0"/>
        <v>-</v>
      </c>
    </row>
    <row r="45" spans="1:6" ht="12.75">
      <c r="A45" s="22" t="s">
        <v>71</v>
      </c>
      <c r="B45" s="23" t="s">
        <v>12</v>
      </c>
      <c r="C45" s="24" t="s">
        <v>72</v>
      </c>
      <c r="D45" s="25">
        <v>20010900</v>
      </c>
      <c r="E45" s="25">
        <v>12548044.52</v>
      </c>
      <c r="F45" s="26">
        <f t="shared" si="0"/>
        <v>7462855.48</v>
      </c>
    </row>
    <row r="46" spans="1:6" ht="12.75">
      <c r="A46" s="22" t="s">
        <v>73</v>
      </c>
      <c r="B46" s="23" t="s">
        <v>12</v>
      </c>
      <c r="C46" s="24" t="s">
        <v>74</v>
      </c>
      <c r="D46" s="25">
        <v>2297100</v>
      </c>
      <c r="E46" s="25">
        <v>98101.05</v>
      </c>
      <c r="F46" s="26">
        <f t="shared" si="0"/>
        <v>2198998.95</v>
      </c>
    </row>
    <row r="47" spans="1:6" ht="45">
      <c r="A47" s="22" t="s">
        <v>75</v>
      </c>
      <c r="B47" s="23" t="s">
        <v>12</v>
      </c>
      <c r="C47" s="24" t="s">
        <v>76</v>
      </c>
      <c r="D47" s="25">
        <v>2297100</v>
      </c>
      <c r="E47" s="25">
        <v>98101.05</v>
      </c>
      <c r="F47" s="26">
        <f t="shared" si="0"/>
        <v>2198998.95</v>
      </c>
    </row>
    <row r="48" spans="1:6" ht="78.75">
      <c r="A48" s="22" t="s">
        <v>77</v>
      </c>
      <c r="B48" s="23" t="s">
        <v>12</v>
      </c>
      <c r="C48" s="24" t="s">
        <v>78</v>
      </c>
      <c r="D48" s="25">
        <v>2297100</v>
      </c>
      <c r="E48" s="25">
        <v>79786.87</v>
      </c>
      <c r="F48" s="26">
        <f t="shared" si="0"/>
        <v>2217313.13</v>
      </c>
    </row>
    <row r="49" spans="1:6" ht="56.25">
      <c r="A49" s="22" t="s">
        <v>79</v>
      </c>
      <c r="B49" s="23" t="s">
        <v>12</v>
      </c>
      <c r="C49" s="24" t="s">
        <v>80</v>
      </c>
      <c r="D49" s="25" t="s">
        <v>27</v>
      </c>
      <c r="E49" s="25">
        <v>18314.18</v>
      </c>
      <c r="F49" s="26" t="str">
        <f t="shared" si="0"/>
        <v>-</v>
      </c>
    </row>
    <row r="50" spans="1:6" ht="12.75">
      <c r="A50" s="22" t="s">
        <v>81</v>
      </c>
      <c r="B50" s="23" t="s">
        <v>12</v>
      </c>
      <c r="C50" s="24" t="s">
        <v>82</v>
      </c>
      <c r="D50" s="25">
        <v>17713800</v>
      </c>
      <c r="E50" s="25">
        <v>12449943.47</v>
      </c>
      <c r="F50" s="26">
        <f t="shared" si="0"/>
        <v>5263856.529999999</v>
      </c>
    </row>
    <row r="51" spans="1:6" ht="12.75">
      <c r="A51" s="22" t="s">
        <v>83</v>
      </c>
      <c r="B51" s="23" t="s">
        <v>12</v>
      </c>
      <c r="C51" s="24" t="s">
        <v>84</v>
      </c>
      <c r="D51" s="25">
        <v>11789000</v>
      </c>
      <c r="E51" s="25">
        <v>11651080.19</v>
      </c>
      <c r="F51" s="26">
        <f t="shared" si="0"/>
        <v>137919.81000000052</v>
      </c>
    </row>
    <row r="52" spans="1:6" ht="33.75">
      <c r="A52" s="22" t="s">
        <v>85</v>
      </c>
      <c r="B52" s="23" t="s">
        <v>12</v>
      </c>
      <c r="C52" s="24" t="s">
        <v>86</v>
      </c>
      <c r="D52" s="25">
        <v>11789000</v>
      </c>
      <c r="E52" s="25">
        <v>11651080.19</v>
      </c>
      <c r="F52" s="26">
        <f t="shared" si="0"/>
        <v>137919.81000000052</v>
      </c>
    </row>
    <row r="53" spans="1:6" ht="12.75">
      <c r="A53" s="22" t="s">
        <v>87</v>
      </c>
      <c r="B53" s="23" t="s">
        <v>12</v>
      </c>
      <c r="C53" s="24" t="s">
        <v>88</v>
      </c>
      <c r="D53" s="25">
        <v>5924800</v>
      </c>
      <c r="E53" s="25">
        <v>798863.28</v>
      </c>
      <c r="F53" s="26">
        <f t="shared" si="0"/>
        <v>5125936.72</v>
      </c>
    </row>
    <row r="54" spans="1:6" ht="33.75">
      <c r="A54" s="22" t="s">
        <v>89</v>
      </c>
      <c r="B54" s="23" t="s">
        <v>12</v>
      </c>
      <c r="C54" s="24" t="s">
        <v>90</v>
      </c>
      <c r="D54" s="25">
        <v>5924800</v>
      </c>
      <c r="E54" s="25">
        <v>798863.28</v>
      </c>
      <c r="F54" s="26">
        <f t="shared" si="0"/>
        <v>5125936.72</v>
      </c>
    </row>
    <row r="55" spans="1:6" ht="12.75">
      <c r="A55" s="22" t="s">
        <v>91</v>
      </c>
      <c r="B55" s="23" t="s">
        <v>12</v>
      </c>
      <c r="C55" s="24" t="s">
        <v>92</v>
      </c>
      <c r="D55" s="25">
        <v>10000</v>
      </c>
      <c r="E55" s="25">
        <v>3590</v>
      </c>
      <c r="F55" s="26">
        <f t="shared" si="0"/>
        <v>6410</v>
      </c>
    </row>
    <row r="56" spans="1:6" ht="45">
      <c r="A56" s="22" t="s">
        <v>93</v>
      </c>
      <c r="B56" s="23" t="s">
        <v>12</v>
      </c>
      <c r="C56" s="24" t="s">
        <v>94</v>
      </c>
      <c r="D56" s="25">
        <v>10000</v>
      </c>
      <c r="E56" s="25">
        <v>3590</v>
      </c>
      <c r="F56" s="26">
        <f t="shared" si="0"/>
        <v>6410</v>
      </c>
    </row>
    <row r="57" spans="1:6" ht="67.5">
      <c r="A57" s="22" t="s">
        <v>95</v>
      </c>
      <c r="B57" s="23" t="s">
        <v>12</v>
      </c>
      <c r="C57" s="24" t="s">
        <v>96</v>
      </c>
      <c r="D57" s="25">
        <v>10000</v>
      </c>
      <c r="E57" s="25">
        <v>3590</v>
      </c>
      <c r="F57" s="26">
        <f t="shared" si="0"/>
        <v>6410</v>
      </c>
    </row>
    <row r="58" spans="1:6" ht="101.25">
      <c r="A58" s="27" t="s">
        <v>97</v>
      </c>
      <c r="B58" s="23" t="s">
        <v>12</v>
      </c>
      <c r="C58" s="24" t="s">
        <v>98</v>
      </c>
      <c r="D58" s="25">
        <v>10000</v>
      </c>
      <c r="E58" s="25">
        <v>3590</v>
      </c>
      <c r="F58" s="26">
        <f t="shared" si="0"/>
        <v>6410</v>
      </c>
    </row>
    <row r="59" spans="1:6" ht="33.75">
      <c r="A59" s="22" t="s">
        <v>99</v>
      </c>
      <c r="B59" s="23" t="s">
        <v>12</v>
      </c>
      <c r="C59" s="24" t="s">
        <v>100</v>
      </c>
      <c r="D59" s="25">
        <v>2365400</v>
      </c>
      <c r="E59" s="25">
        <v>1060004.93</v>
      </c>
      <c r="F59" s="26">
        <f t="shared" si="0"/>
        <v>1305395.07</v>
      </c>
    </row>
    <row r="60" spans="1:6" ht="78.75">
      <c r="A60" s="27" t="s">
        <v>101</v>
      </c>
      <c r="B60" s="23" t="s">
        <v>12</v>
      </c>
      <c r="C60" s="24" t="s">
        <v>102</v>
      </c>
      <c r="D60" s="25">
        <v>1910400</v>
      </c>
      <c r="E60" s="25">
        <v>707503.52</v>
      </c>
      <c r="F60" s="26">
        <f t="shared" si="0"/>
        <v>1202896.48</v>
      </c>
    </row>
    <row r="61" spans="1:6" ht="56.25">
      <c r="A61" s="22" t="s">
        <v>103</v>
      </c>
      <c r="B61" s="23" t="s">
        <v>12</v>
      </c>
      <c r="C61" s="24" t="s">
        <v>104</v>
      </c>
      <c r="D61" s="25">
        <v>1552000</v>
      </c>
      <c r="E61" s="25">
        <v>456590.01</v>
      </c>
      <c r="F61" s="26">
        <f t="shared" si="0"/>
        <v>1095409.99</v>
      </c>
    </row>
    <row r="62" spans="1:6" ht="78.75">
      <c r="A62" s="27" t="s">
        <v>105</v>
      </c>
      <c r="B62" s="23" t="s">
        <v>12</v>
      </c>
      <c r="C62" s="24" t="s">
        <v>106</v>
      </c>
      <c r="D62" s="25">
        <v>1552000</v>
      </c>
      <c r="E62" s="25">
        <v>456590.01</v>
      </c>
      <c r="F62" s="26">
        <f t="shared" si="0"/>
        <v>1095409.99</v>
      </c>
    </row>
    <row r="63" spans="1:6" ht="78.75">
      <c r="A63" s="27" t="s">
        <v>107</v>
      </c>
      <c r="B63" s="23" t="s">
        <v>12</v>
      </c>
      <c r="C63" s="24" t="s">
        <v>108</v>
      </c>
      <c r="D63" s="25">
        <v>358400</v>
      </c>
      <c r="E63" s="25">
        <v>250913.51</v>
      </c>
      <c r="F63" s="26">
        <f t="shared" si="0"/>
        <v>107486.48999999999</v>
      </c>
    </row>
    <row r="64" spans="1:6" ht="67.5">
      <c r="A64" s="22" t="s">
        <v>109</v>
      </c>
      <c r="B64" s="23" t="s">
        <v>12</v>
      </c>
      <c r="C64" s="24" t="s">
        <v>110</v>
      </c>
      <c r="D64" s="25">
        <v>358400</v>
      </c>
      <c r="E64" s="25">
        <v>250913.51</v>
      </c>
      <c r="F64" s="26">
        <f t="shared" si="0"/>
        <v>107486.48999999999</v>
      </c>
    </row>
    <row r="65" spans="1:6" ht="78.75">
      <c r="A65" s="27" t="s">
        <v>111</v>
      </c>
      <c r="B65" s="23" t="s">
        <v>12</v>
      </c>
      <c r="C65" s="24" t="s">
        <v>112</v>
      </c>
      <c r="D65" s="25">
        <v>455000</v>
      </c>
      <c r="E65" s="25">
        <v>352501.41</v>
      </c>
      <c r="F65" s="26">
        <f t="shared" si="0"/>
        <v>102498.59000000003</v>
      </c>
    </row>
    <row r="66" spans="1:6" ht="78.75">
      <c r="A66" s="27" t="s">
        <v>113</v>
      </c>
      <c r="B66" s="23" t="s">
        <v>12</v>
      </c>
      <c r="C66" s="24" t="s">
        <v>114</v>
      </c>
      <c r="D66" s="25">
        <v>455000</v>
      </c>
      <c r="E66" s="25">
        <v>352501.41</v>
      </c>
      <c r="F66" s="26">
        <f t="shared" si="0"/>
        <v>102498.59000000003</v>
      </c>
    </row>
    <row r="67" spans="1:6" ht="67.5">
      <c r="A67" s="22" t="s">
        <v>115</v>
      </c>
      <c r="B67" s="23" t="s">
        <v>12</v>
      </c>
      <c r="C67" s="24" t="s">
        <v>116</v>
      </c>
      <c r="D67" s="25">
        <v>455000</v>
      </c>
      <c r="E67" s="25">
        <v>352501.41</v>
      </c>
      <c r="F67" s="26">
        <f t="shared" si="0"/>
        <v>102498.59000000003</v>
      </c>
    </row>
    <row r="68" spans="1:6" ht="22.5">
      <c r="A68" s="22" t="s">
        <v>117</v>
      </c>
      <c r="B68" s="23" t="s">
        <v>12</v>
      </c>
      <c r="C68" s="24" t="s">
        <v>118</v>
      </c>
      <c r="D68" s="25">
        <v>537000</v>
      </c>
      <c r="E68" s="25">
        <v>25259367.24</v>
      </c>
      <c r="F68" s="26" t="str">
        <f t="shared" si="0"/>
        <v>-</v>
      </c>
    </row>
    <row r="69" spans="1:6" ht="12.75">
      <c r="A69" s="22" t="s">
        <v>119</v>
      </c>
      <c r="B69" s="23" t="s">
        <v>12</v>
      </c>
      <c r="C69" s="24" t="s">
        <v>120</v>
      </c>
      <c r="D69" s="25">
        <v>10000</v>
      </c>
      <c r="E69" s="25">
        <v>2000</v>
      </c>
      <c r="F69" s="26">
        <f t="shared" si="0"/>
        <v>8000</v>
      </c>
    </row>
    <row r="70" spans="1:6" ht="12.75">
      <c r="A70" s="22" t="s">
        <v>121</v>
      </c>
      <c r="B70" s="23" t="s">
        <v>12</v>
      </c>
      <c r="C70" s="24" t="s">
        <v>122</v>
      </c>
      <c r="D70" s="25">
        <v>10000</v>
      </c>
      <c r="E70" s="25">
        <v>2000</v>
      </c>
      <c r="F70" s="26">
        <f t="shared" si="0"/>
        <v>8000</v>
      </c>
    </row>
    <row r="71" spans="1:6" ht="33.75">
      <c r="A71" s="22" t="s">
        <v>123</v>
      </c>
      <c r="B71" s="23" t="s">
        <v>12</v>
      </c>
      <c r="C71" s="24" t="s">
        <v>124</v>
      </c>
      <c r="D71" s="25">
        <v>10000</v>
      </c>
      <c r="E71" s="25">
        <v>2000</v>
      </c>
      <c r="F71" s="26">
        <f t="shared" si="0"/>
        <v>8000</v>
      </c>
    </row>
    <row r="72" spans="1:6" ht="12.75">
      <c r="A72" s="22" t="s">
        <v>125</v>
      </c>
      <c r="B72" s="23" t="s">
        <v>12</v>
      </c>
      <c r="C72" s="24" t="s">
        <v>126</v>
      </c>
      <c r="D72" s="25">
        <v>527000</v>
      </c>
      <c r="E72" s="25">
        <v>25257367.24</v>
      </c>
      <c r="F72" s="26" t="str">
        <f t="shared" si="0"/>
        <v>-</v>
      </c>
    </row>
    <row r="73" spans="1:6" ht="22.5">
      <c r="A73" s="22" t="s">
        <v>127</v>
      </c>
      <c r="B73" s="23" t="s">
        <v>12</v>
      </c>
      <c r="C73" s="24" t="s">
        <v>128</v>
      </c>
      <c r="D73" s="25">
        <v>527000</v>
      </c>
      <c r="E73" s="25">
        <v>25257367.24</v>
      </c>
      <c r="F73" s="26" t="str">
        <f t="shared" si="0"/>
        <v>-</v>
      </c>
    </row>
    <row r="74" spans="1:6" ht="22.5">
      <c r="A74" s="22" t="s">
        <v>129</v>
      </c>
      <c r="B74" s="23" t="s">
        <v>12</v>
      </c>
      <c r="C74" s="24" t="s">
        <v>130</v>
      </c>
      <c r="D74" s="25">
        <v>527000</v>
      </c>
      <c r="E74" s="25">
        <v>25257367.24</v>
      </c>
      <c r="F74" s="26" t="str">
        <f t="shared" si="0"/>
        <v>-</v>
      </c>
    </row>
    <row r="75" spans="1:6" ht="22.5">
      <c r="A75" s="22" t="s">
        <v>131</v>
      </c>
      <c r="B75" s="23" t="s">
        <v>12</v>
      </c>
      <c r="C75" s="24" t="s">
        <v>132</v>
      </c>
      <c r="D75" s="25">
        <v>4550000</v>
      </c>
      <c r="E75" s="25">
        <v>2299296.96</v>
      </c>
      <c r="F75" s="26">
        <f t="shared" si="0"/>
        <v>2250703.04</v>
      </c>
    </row>
    <row r="76" spans="1:6" ht="33.75">
      <c r="A76" s="22" t="s">
        <v>133</v>
      </c>
      <c r="B76" s="23" t="s">
        <v>12</v>
      </c>
      <c r="C76" s="24" t="s">
        <v>134</v>
      </c>
      <c r="D76" s="25">
        <v>4550000</v>
      </c>
      <c r="E76" s="25">
        <v>2299296.96</v>
      </c>
      <c r="F76" s="26">
        <f t="shared" si="0"/>
        <v>2250703.04</v>
      </c>
    </row>
    <row r="77" spans="1:6" ht="33.75">
      <c r="A77" s="22" t="s">
        <v>135</v>
      </c>
      <c r="B77" s="23" t="s">
        <v>12</v>
      </c>
      <c r="C77" s="24" t="s">
        <v>136</v>
      </c>
      <c r="D77" s="25">
        <v>4550000</v>
      </c>
      <c r="E77" s="25">
        <v>2299296.96</v>
      </c>
      <c r="F77" s="26">
        <f t="shared" si="0"/>
        <v>2250703.04</v>
      </c>
    </row>
    <row r="78" spans="1:6" ht="45">
      <c r="A78" s="22" t="s">
        <v>137</v>
      </c>
      <c r="B78" s="23" t="s">
        <v>12</v>
      </c>
      <c r="C78" s="24" t="s">
        <v>138</v>
      </c>
      <c r="D78" s="25">
        <v>4550000</v>
      </c>
      <c r="E78" s="25">
        <v>2299296.96</v>
      </c>
      <c r="F78" s="26">
        <f t="shared" si="0"/>
        <v>2250703.04</v>
      </c>
    </row>
    <row r="79" spans="1:6" ht="12.75">
      <c r="A79" s="22" t="s">
        <v>139</v>
      </c>
      <c r="B79" s="23" t="s">
        <v>12</v>
      </c>
      <c r="C79" s="24" t="s">
        <v>140</v>
      </c>
      <c r="D79" s="25">
        <v>75642726</v>
      </c>
      <c r="E79" s="25">
        <v>-27509511.01</v>
      </c>
      <c r="F79" s="26">
        <f t="shared" si="0"/>
        <v>103152237.01</v>
      </c>
    </row>
    <row r="80" spans="1:6" ht="33.75">
      <c r="A80" s="22" t="s">
        <v>141</v>
      </c>
      <c r="B80" s="23" t="s">
        <v>12</v>
      </c>
      <c r="C80" s="24" t="s">
        <v>142</v>
      </c>
      <c r="D80" s="25">
        <v>75642726</v>
      </c>
      <c r="E80" s="25">
        <v>13212581.23</v>
      </c>
      <c r="F80" s="26">
        <f t="shared" si="0"/>
        <v>62430144.769999996</v>
      </c>
    </row>
    <row r="81" spans="1:6" ht="22.5">
      <c r="A81" s="22" t="s">
        <v>143</v>
      </c>
      <c r="B81" s="23" t="s">
        <v>12</v>
      </c>
      <c r="C81" s="24" t="s">
        <v>144</v>
      </c>
      <c r="D81" s="25">
        <v>5152000</v>
      </c>
      <c r="E81" s="25">
        <v>4636800</v>
      </c>
      <c r="F81" s="26">
        <f aca="true" t="shared" si="1" ref="F81:F104">IF(OR(D81="-",IF(E81="-",0,E81)&gt;=IF(D81="-",0,D81)),"-",IF(D81="-",0,D81)-IF(E81="-",0,E81))</f>
        <v>515200</v>
      </c>
    </row>
    <row r="82" spans="1:6" ht="45">
      <c r="A82" s="22" t="s">
        <v>145</v>
      </c>
      <c r="B82" s="23" t="s">
        <v>12</v>
      </c>
      <c r="C82" s="24" t="s">
        <v>146</v>
      </c>
      <c r="D82" s="25">
        <v>5152000</v>
      </c>
      <c r="E82" s="25">
        <v>4636800</v>
      </c>
      <c r="F82" s="26">
        <f t="shared" si="1"/>
        <v>515200</v>
      </c>
    </row>
    <row r="83" spans="1:6" ht="33.75">
      <c r="A83" s="22" t="s">
        <v>147</v>
      </c>
      <c r="B83" s="23" t="s">
        <v>12</v>
      </c>
      <c r="C83" s="24" t="s">
        <v>148</v>
      </c>
      <c r="D83" s="25">
        <v>5152000</v>
      </c>
      <c r="E83" s="25">
        <v>4636800</v>
      </c>
      <c r="F83" s="26">
        <f t="shared" si="1"/>
        <v>515200</v>
      </c>
    </row>
    <row r="84" spans="1:6" ht="22.5">
      <c r="A84" s="22" t="s">
        <v>149</v>
      </c>
      <c r="B84" s="23" t="s">
        <v>12</v>
      </c>
      <c r="C84" s="24" t="s">
        <v>150</v>
      </c>
      <c r="D84" s="25">
        <v>64332380</v>
      </c>
      <c r="E84" s="25">
        <v>2510211.49</v>
      </c>
      <c r="F84" s="26">
        <f t="shared" si="1"/>
        <v>61822168.51</v>
      </c>
    </row>
    <row r="85" spans="1:6" ht="33.75">
      <c r="A85" s="22" t="s">
        <v>151</v>
      </c>
      <c r="B85" s="23" t="s">
        <v>12</v>
      </c>
      <c r="C85" s="24" t="s">
        <v>152</v>
      </c>
      <c r="D85" s="25">
        <v>54000000</v>
      </c>
      <c r="E85" s="25" t="s">
        <v>27</v>
      </c>
      <c r="F85" s="26">
        <f t="shared" si="1"/>
        <v>54000000</v>
      </c>
    </row>
    <row r="86" spans="1:6" ht="33.75">
      <c r="A86" s="22" t="s">
        <v>153</v>
      </c>
      <c r="B86" s="23" t="s">
        <v>12</v>
      </c>
      <c r="C86" s="24" t="s">
        <v>154</v>
      </c>
      <c r="D86" s="25">
        <v>54000000</v>
      </c>
      <c r="E86" s="25" t="s">
        <v>27</v>
      </c>
      <c r="F86" s="26">
        <f t="shared" si="1"/>
        <v>54000000</v>
      </c>
    </row>
    <row r="87" spans="1:6" ht="78.75">
      <c r="A87" s="27" t="s">
        <v>155</v>
      </c>
      <c r="B87" s="23" t="s">
        <v>12</v>
      </c>
      <c r="C87" s="24" t="s">
        <v>156</v>
      </c>
      <c r="D87" s="25">
        <v>2611400</v>
      </c>
      <c r="E87" s="25" t="s">
        <v>27</v>
      </c>
      <c r="F87" s="26">
        <f t="shared" si="1"/>
        <v>2611400</v>
      </c>
    </row>
    <row r="88" spans="1:6" ht="78.75">
      <c r="A88" s="27" t="s">
        <v>157</v>
      </c>
      <c r="B88" s="23" t="s">
        <v>12</v>
      </c>
      <c r="C88" s="24" t="s">
        <v>158</v>
      </c>
      <c r="D88" s="25">
        <v>2611400</v>
      </c>
      <c r="E88" s="25" t="s">
        <v>27</v>
      </c>
      <c r="F88" s="26">
        <f t="shared" si="1"/>
        <v>2611400</v>
      </c>
    </row>
    <row r="89" spans="1:6" ht="12.75">
      <c r="A89" s="22" t="s">
        <v>159</v>
      </c>
      <c r="B89" s="23" t="s">
        <v>12</v>
      </c>
      <c r="C89" s="24" t="s">
        <v>160</v>
      </c>
      <c r="D89" s="25">
        <v>7720980</v>
      </c>
      <c r="E89" s="25">
        <v>2510211.49</v>
      </c>
      <c r="F89" s="26">
        <f t="shared" si="1"/>
        <v>5210768.51</v>
      </c>
    </row>
    <row r="90" spans="1:6" ht="12.75">
      <c r="A90" s="22" t="s">
        <v>161</v>
      </c>
      <c r="B90" s="23" t="s">
        <v>12</v>
      </c>
      <c r="C90" s="24" t="s">
        <v>162</v>
      </c>
      <c r="D90" s="25">
        <v>7720980</v>
      </c>
      <c r="E90" s="25">
        <v>2510211.49</v>
      </c>
      <c r="F90" s="26">
        <f t="shared" si="1"/>
        <v>5210768.51</v>
      </c>
    </row>
    <row r="91" spans="1:6" ht="22.5">
      <c r="A91" s="22" t="s">
        <v>163</v>
      </c>
      <c r="B91" s="23" t="s">
        <v>12</v>
      </c>
      <c r="C91" s="24" t="s">
        <v>164</v>
      </c>
      <c r="D91" s="25">
        <v>270720</v>
      </c>
      <c r="E91" s="25">
        <v>236820</v>
      </c>
      <c r="F91" s="26">
        <f t="shared" si="1"/>
        <v>33900</v>
      </c>
    </row>
    <row r="92" spans="1:6" ht="33.75">
      <c r="A92" s="22" t="s">
        <v>165</v>
      </c>
      <c r="B92" s="23" t="s">
        <v>12</v>
      </c>
      <c r="C92" s="24" t="s">
        <v>166</v>
      </c>
      <c r="D92" s="25">
        <v>3520</v>
      </c>
      <c r="E92" s="25">
        <v>3520</v>
      </c>
      <c r="F92" s="26" t="str">
        <f t="shared" si="1"/>
        <v>-</v>
      </c>
    </row>
    <row r="93" spans="1:6" ht="33.75">
      <c r="A93" s="22" t="s">
        <v>167</v>
      </c>
      <c r="B93" s="23" t="s">
        <v>12</v>
      </c>
      <c r="C93" s="24" t="s">
        <v>168</v>
      </c>
      <c r="D93" s="25">
        <v>3520</v>
      </c>
      <c r="E93" s="25">
        <v>3520</v>
      </c>
      <c r="F93" s="26" t="str">
        <f t="shared" si="1"/>
        <v>-</v>
      </c>
    </row>
    <row r="94" spans="1:6" ht="33.75">
      <c r="A94" s="22" t="s">
        <v>169</v>
      </c>
      <c r="B94" s="23" t="s">
        <v>12</v>
      </c>
      <c r="C94" s="24" t="s">
        <v>170</v>
      </c>
      <c r="D94" s="25">
        <v>267200</v>
      </c>
      <c r="E94" s="25">
        <v>233300</v>
      </c>
      <c r="F94" s="26">
        <f t="shared" si="1"/>
        <v>33900</v>
      </c>
    </row>
    <row r="95" spans="1:6" ht="45">
      <c r="A95" s="22" t="s">
        <v>171</v>
      </c>
      <c r="B95" s="23" t="s">
        <v>12</v>
      </c>
      <c r="C95" s="24" t="s">
        <v>172</v>
      </c>
      <c r="D95" s="25">
        <v>267200</v>
      </c>
      <c r="E95" s="25">
        <v>233300</v>
      </c>
      <c r="F95" s="26">
        <f t="shared" si="1"/>
        <v>33900</v>
      </c>
    </row>
    <row r="96" spans="1:6" ht="12.75">
      <c r="A96" s="22" t="s">
        <v>173</v>
      </c>
      <c r="B96" s="23" t="s">
        <v>12</v>
      </c>
      <c r="C96" s="24" t="s">
        <v>174</v>
      </c>
      <c r="D96" s="25">
        <v>5887626</v>
      </c>
      <c r="E96" s="25">
        <v>5828749.74</v>
      </c>
      <c r="F96" s="26">
        <f t="shared" si="1"/>
        <v>58876.25999999978</v>
      </c>
    </row>
    <row r="97" spans="1:6" ht="22.5">
      <c r="A97" s="22" t="s">
        <v>175</v>
      </c>
      <c r="B97" s="23" t="s">
        <v>12</v>
      </c>
      <c r="C97" s="24" t="s">
        <v>176</v>
      </c>
      <c r="D97" s="25">
        <v>5887626</v>
      </c>
      <c r="E97" s="25">
        <v>5828749.74</v>
      </c>
      <c r="F97" s="26">
        <f t="shared" si="1"/>
        <v>58876.25999999978</v>
      </c>
    </row>
    <row r="98" spans="1:6" ht="22.5">
      <c r="A98" s="22" t="s">
        <v>177</v>
      </c>
      <c r="B98" s="23" t="s">
        <v>12</v>
      </c>
      <c r="C98" s="24" t="s">
        <v>178</v>
      </c>
      <c r="D98" s="25">
        <v>5887626</v>
      </c>
      <c r="E98" s="25">
        <v>5828749.74</v>
      </c>
      <c r="F98" s="26">
        <f t="shared" si="1"/>
        <v>58876.25999999978</v>
      </c>
    </row>
    <row r="99" spans="1:6" ht="12.75">
      <c r="A99" s="22" t="s">
        <v>179</v>
      </c>
      <c r="B99" s="23" t="s">
        <v>12</v>
      </c>
      <c r="C99" s="24" t="s">
        <v>180</v>
      </c>
      <c r="D99" s="25" t="s">
        <v>27</v>
      </c>
      <c r="E99" s="25">
        <v>150000</v>
      </c>
      <c r="F99" s="26" t="str">
        <f t="shared" si="1"/>
        <v>-</v>
      </c>
    </row>
    <row r="100" spans="1:6" ht="22.5">
      <c r="A100" s="22" t="s">
        <v>181</v>
      </c>
      <c r="B100" s="23" t="s">
        <v>12</v>
      </c>
      <c r="C100" s="24" t="s">
        <v>182</v>
      </c>
      <c r="D100" s="25" t="s">
        <v>27</v>
      </c>
      <c r="E100" s="25">
        <v>150000</v>
      </c>
      <c r="F100" s="26" t="str">
        <f t="shared" si="1"/>
        <v>-</v>
      </c>
    </row>
    <row r="101" spans="1:6" ht="45">
      <c r="A101" s="22" t="s">
        <v>183</v>
      </c>
      <c r="B101" s="23" t="s">
        <v>12</v>
      </c>
      <c r="C101" s="24" t="s">
        <v>184</v>
      </c>
      <c r="D101" s="25" t="s">
        <v>27</v>
      </c>
      <c r="E101" s="25">
        <v>150000</v>
      </c>
      <c r="F101" s="26" t="str">
        <f t="shared" si="1"/>
        <v>-</v>
      </c>
    </row>
    <row r="102" spans="1:6" ht="45">
      <c r="A102" s="22" t="s">
        <v>185</v>
      </c>
      <c r="B102" s="23" t="s">
        <v>12</v>
      </c>
      <c r="C102" s="24" t="s">
        <v>186</v>
      </c>
      <c r="D102" s="25" t="s">
        <v>27</v>
      </c>
      <c r="E102" s="25">
        <v>-40872092.24</v>
      </c>
      <c r="F102" s="26" t="str">
        <f t="shared" si="1"/>
        <v>-</v>
      </c>
    </row>
    <row r="103" spans="1:6" ht="45">
      <c r="A103" s="22" t="s">
        <v>187</v>
      </c>
      <c r="B103" s="23" t="s">
        <v>12</v>
      </c>
      <c r="C103" s="24" t="s">
        <v>188</v>
      </c>
      <c r="D103" s="25" t="s">
        <v>27</v>
      </c>
      <c r="E103" s="25">
        <v>-40872092.24</v>
      </c>
      <c r="F103" s="26" t="str">
        <f t="shared" si="1"/>
        <v>-</v>
      </c>
    </row>
    <row r="104" spans="1:6" ht="45.75" thickBot="1">
      <c r="A104" s="22" t="s">
        <v>189</v>
      </c>
      <c r="B104" s="23" t="s">
        <v>12</v>
      </c>
      <c r="C104" s="24" t="s">
        <v>190</v>
      </c>
      <c r="D104" s="25" t="s">
        <v>27</v>
      </c>
      <c r="E104" s="25">
        <v>-40872092.24</v>
      </c>
      <c r="F104" s="26" t="str">
        <f t="shared" si="1"/>
        <v>-</v>
      </c>
    </row>
    <row r="105" spans="1:6" ht="12.75" customHeight="1">
      <c r="A105" s="28"/>
      <c r="B105" s="29"/>
      <c r="C105" s="29"/>
      <c r="D105" s="30"/>
      <c r="E105" s="30"/>
      <c r="F105" s="30"/>
    </row>
  </sheetData>
  <sheetProtection/>
  <mergeCells count="11">
    <mergeCell ref="F7:F13"/>
    <mergeCell ref="D1:F1"/>
    <mergeCell ref="D2:F2"/>
    <mergeCell ref="D3:F3"/>
    <mergeCell ref="D4:F4"/>
    <mergeCell ref="A6:D6"/>
    <mergeCell ref="A7:A13"/>
    <mergeCell ref="B7:B13"/>
    <mergeCell ref="C7:C13"/>
    <mergeCell ref="D7:D13"/>
    <mergeCell ref="E7:E13"/>
  </mergeCells>
  <conditionalFormatting sqref="F19 F17">
    <cfRule type="cellIs" priority="1" dxfId="0" operator="equal" stopIfTrue="1">
      <formula>0</formula>
    </cfRule>
  </conditionalFormatting>
  <conditionalFormatting sqref="F26">
    <cfRule type="cellIs" priority="2" dxfId="0" operator="equal" stopIfTrue="1">
      <formula>0</formula>
    </cfRule>
  </conditionalFormatting>
  <conditionalFormatting sqref="F24">
    <cfRule type="cellIs" priority="3" dxfId="0" operator="equal" stopIfTrue="1">
      <formula>0</formula>
    </cfRule>
  </conditionalFormatting>
  <conditionalFormatting sqref="F23">
    <cfRule type="cellIs" priority="4" dxfId="0" operator="equal" stopIfTrue="1">
      <formula>0</formula>
    </cfRule>
  </conditionalFormatting>
  <conditionalFormatting sqref="F36">
    <cfRule type="cellIs" priority="5" dxfId="0" operator="equal" stopIfTrue="1">
      <formula>0</formula>
    </cfRule>
  </conditionalFormatting>
  <printOptions/>
  <pageMargins left="0.5118110236220472" right="0.31496062992125984" top="0.7480314960629921" bottom="0.7480314960629921" header="0.31496062992125984" footer="0.31496062992125984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0"/>
  <sheetViews>
    <sheetView showGridLines="0" zoomScalePageLayoutView="0" workbookViewId="0" topLeftCell="A232">
      <selection activeCell="J254" sqref="J254"/>
    </sheetView>
  </sheetViews>
  <sheetFormatPr defaultColWidth="9.140625" defaultRowHeight="12.75" customHeight="1"/>
  <cols>
    <col min="1" max="1" width="38.8515625" style="0" customWidth="1"/>
    <col min="2" max="2" width="4.28125" style="0" customWidth="1"/>
    <col min="3" max="3" width="22.140625" style="0" customWidth="1"/>
    <col min="4" max="4" width="17.57421875" style="0" customWidth="1"/>
    <col min="5" max="5" width="15.57421875" style="0" customWidth="1"/>
    <col min="6" max="6" width="14.8515625" style="0" customWidth="1"/>
    <col min="7" max="7" width="11.8515625" style="0" customWidth="1"/>
  </cols>
  <sheetData>
    <row r="1" spans="4:6" ht="12.75" customHeight="1">
      <c r="D1" s="130" t="s">
        <v>593</v>
      </c>
      <c r="E1" s="131"/>
      <c r="F1" s="131"/>
    </row>
    <row r="2" spans="4:6" ht="12.75" customHeight="1">
      <c r="D2" s="130" t="s">
        <v>591</v>
      </c>
      <c r="E2" s="131"/>
      <c r="F2" s="131"/>
    </row>
    <row r="3" spans="4:6" ht="12.75" customHeight="1">
      <c r="D3" s="130" t="s">
        <v>592</v>
      </c>
      <c r="E3" s="131"/>
      <c r="F3" s="131"/>
    </row>
    <row r="4" spans="4:6" ht="12.75" customHeight="1">
      <c r="D4" s="132" t="s">
        <v>635</v>
      </c>
      <c r="E4" s="131"/>
      <c r="F4" s="131"/>
    </row>
    <row r="5" spans="1:6" ht="15" customHeight="1">
      <c r="A5" s="133" t="s">
        <v>191</v>
      </c>
      <c r="B5" s="133"/>
      <c r="C5" s="133"/>
      <c r="D5" s="133"/>
      <c r="E5" s="1"/>
      <c r="F5" s="4"/>
    </row>
    <row r="6" spans="1:6" ht="13.5" customHeight="1">
      <c r="A6" s="2"/>
      <c r="B6" s="2"/>
      <c r="C6" s="31"/>
      <c r="D6" s="3"/>
      <c r="E6" s="3"/>
      <c r="F6" s="3"/>
    </row>
    <row r="7" spans="1:6" ht="9.75" customHeight="1">
      <c r="A7" s="147" t="s">
        <v>2</v>
      </c>
      <c r="B7" s="137" t="s">
        <v>3</v>
      </c>
      <c r="C7" s="145" t="s">
        <v>192</v>
      </c>
      <c r="D7" s="140" t="s">
        <v>5</v>
      </c>
      <c r="E7" s="143" t="s">
        <v>6</v>
      </c>
      <c r="F7" s="127" t="s">
        <v>7</v>
      </c>
    </row>
    <row r="8" spans="1:6" ht="5.25" customHeight="1">
      <c r="A8" s="148"/>
      <c r="B8" s="138"/>
      <c r="C8" s="146"/>
      <c r="D8" s="141"/>
      <c r="E8" s="144"/>
      <c r="F8" s="128"/>
    </row>
    <row r="9" spans="1:6" ht="9" customHeight="1">
      <c r="A9" s="148"/>
      <c r="B9" s="138"/>
      <c r="C9" s="146"/>
      <c r="D9" s="141"/>
      <c r="E9" s="144"/>
      <c r="F9" s="128"/>
    </row>
    <row r="10" spans="1:6" ht="6" customHeight="1">
      <c r="A10" s="148"/>
      <c r="B10" s="138"/>
      <c r="C10" s="146"/>
      <c r="D10" s="141"/>
      <c r="E10" s="144"/>
      <c r="F10" s="128"/>
    </row>
    <row r="11" spans="1:6" ht="6" customHeight="1">
      <c r="A11" s="148"/>
      <c r="B11" s="138"/>
      <c r="C11" s="146"/>
      <c r="D11" s="141"/>
      <c r="E11" s="144"/>
      <c r="F11" s="128"/>
    </row>
    <row r="12" spans="1:6" ht="10.5" customHeight="1">
      <c r="A12" s="148"/>
      <c r="B12" s="138"/>
      <c r="C12" s="146"/>
      <c r="D12" s="141"/>
      <c r="E12" s="144"/>
      <c r="F12" s="128"/>
    </row>
    <row r="13" spans="1:6" ht="3.75" customHeight="1" hidden="1">
      <c r="A13" s="148"/>
      <c r="B13" s="138"/>
      <c r="C13" s="32"/>
      <c r="D13" s="141"/>
      <c r="E13" s="33"/>
      <c r="F13" s="34"/>
    </row>
    <row r="14" spans="1:6" ht="12.75" customHeight="1" hidden="1">
      <c r="A14" s="149"/>
      <c r="B14" s="139"/>
      <c r="C14" s="35"/>
      <c r="D14" s="142"/>
      <c r="E14" s="36"/>
      <c r="F14" s="37"/>
    </row>
    <row r="15" spans="1:6" ht="13.5" customHeight="1">
      <c r="A15" s="6">
        <v>1</v>
      </c>
      <c r="B15" s="7">
        <v>2</v>
      </c>
      <c r="C15" s="8">
        <v>3</v>
      </c>
      <c r="D15" s="9" t="s">
        <v>8</v>
      </c>
      <c r="E15" s="38" t="s">
        <v>9</v>
      </c>
      <c r="F15" s="11" t="s">
        <v>10</v>
      </c>
    </row>
    <row r="16" spans="1:6" ht="12.75">
      <c r="A16" s="39" t="s">
        <v>193</v>
      </c>
      <c r="B16" s="40" t="s">
        <v>194</v>
      </c>
      <c r="C16" s="41" t="s">
        <v>195</v>
      </c>
      <c r="D16" s="42">
        <v>118146920.62</v>
      </c>
      <c r="E16" s="43">
        <v>29172874.28</v>
      </c>
      <c r="F16" s="44">
        <f>IF(OR(D16="-",IF(E16="-",0,E16)&gt;=IF(D16="-",0,D16)),"-",IF(D16="-",0,D16)-IF(E16="-",0,E16))</f>
        <v>88974046.34</v>
      </c>
    </row>
    <row r="17" spans="1:7" ht="12.75">
      <c r="A17" s="45" t="s">
        <v>14</v>
      </c>
      <c r="B17" s="46"/>
      <c r="C17" s="47"/>
      <c r="D17" s="48"/>
      <c r="E17" s="49"/>
      <c r="F17" s="50"/>
      <c r="G17" s="82"/>
    </row>
    <row r="18" spans="1:6" ht="12.75">
      <c r="A18" s="39" t="s">
        <v>196</v>
      </c>
      <c r="B18" s="40" t="s">
        <v>194</v>
      </c>
      <c r="C18" s="41" t="s">
        <v>197</v>
      </c>
      <c r="D18" s="42">
        <v>118146920.62</v>
      </c>
      <c r="E18" s="43">
        <v>29172874.28</v>
      </c>
      <c r="F18" s="44">
        <f aca="true" t="shared" si="0" ref="F18:F81">IF(OR(D18="-",IF(E18="-",0,E18)&gt;=IF(D18="-",0,D18)),"-",IF(D18="-",0,D18)-IF(E18="-",0,E18))</f>
        <v>88974046.34</v>
      </c>
    </row>
    <row r="19" spans="1:6" ht="22.5">
      <c r="A19" s="39" t="s">
        <v>198</v>
      </c>
      <c r="B19" s="40" t="s">
        <v>194</v>
      </c>
      <c r="C19" s="41" t="s">
        <v>199</v>
      </c>
      <c r="D19" s="42">
        <v>117646920.62</v>
      </c>
      <c r="E19" s="43">
        <v>28858674.28</v>
      </c>
      <c r="F19" s="44">
        <f t="shared" si="0"/>
        <v>88788246.34</v>
      </c>
    </row>
    <row r="20" spans="1:6" ht="12.75">
      <c r="A20" s="39" t="s">
        <v>200</v>
      </c>
      <c r="B20" s="40" t="s">
        <v>194</v>
      </c>
      <c r="C20" s="41" t="s">
        <v>201</v>
      </c>
      <c r="D20" s="42">
        <v>12634110.62</v>
      </c>
      <c r="E20" s="43">
        <v>7600632.48</v>
      </c>
      <c r="F20" s="44">
        <f t="shared" si="0"/>
        <v>5033478.139999999</v>
      </c>
    </row>
    <row r="21" spans="1:6" ht="56.25">
      <c r="A21" s="39" t="s">
        <v>202</v>
      </c>
      <c r="B21" s="40" t="s">
        <v>194</v>
      </c>
      <c r="C21" s="41" t="s">
        <v>203</v>
      </c>
      <c r="D21" s="42">
        <v>11370220</v>
      </c>
      <c r="E21" s="43">
        <v>6905318.43</v>
      </c>
      <c r="F21" s="44">
        <f t="shared" si="0"/>
        <v>4464901.57</v>
      </c>
    </row>
    <row r="22" spans="1:6" ht="56.25">
      <c r="A22" s="39" t="s">
        <v>202</v>
      </c>
      <c r="B22" s="40" t="s">
        <v>194</v>
      </c>
      <c r="C22" s="41" t="s">
        <v>204</v>
      </c>
      <c r="D22" s="42">
        <v>11370220</v>
      </c>
      <c r="E22" s="43">
        <v>6905318.43</v>
      </c>
      <c r="F22" s="44">
        <f t="shared" si="0"/>
        <v>4464901.57</v>
      </c>
    </row>
    <row r="23" spans="1:6" ht="12.75">
      <c r="A23" s="12" t="s">
        <v>205</v>
      </c>
      <c r="B23" s="51" t="s">
        <v>194</v>
      </c>
      <c r="C23" s="14" t="s">
        <v>206</v>
      </c>
      <c r="D23" s="15">
        <v>9992020</v>
      </c>
      <c r="E23" s="52">
        <v>6277404.88</v>
      </c>
      <c r="F23" s="53">
        <f t="shared" si="0"/>
        <v>3714615.12</v>
      </c>
    </row>
    <row r="24" spans="1:6" ht="22.5">
      <c r="A24" s="12" t="s">
        <v>207</v>
      </c>
      <c r="B24" s="51" t="s">
        <v>194</v>
      </c>
      <c r="C24" s="14" t="s">
        <v>208</v>
      </c>
      <c r="D24" s="15">
        <v>9656600</v>
      </c>
      <c r="E24" s="52">
        <v>6025839.88</v>
      </c>
      <c r="F24" s="53">
        <f t="shared" si="0"/>
        <v>3630760.12</v>
      </c>
    </row>
    <row r="25" spans="1:6" ht="22.5">
      <c r="A25" s="12" t="s">
        <v>209</v>
      </c>
      <c r="B25" s="51" t="s">
        <v>194</v>
      </c>
      <c r="C25" s="14" t="s">
        <v>210</v>
      </c>
      <c r="D25" s="15">
        <v>7875000</v>
      </c>
      <c r="E25" s="52">
        <v>5056819.98</v>
      </c>
      <c r="F25" s="53">
        <f t="shared" si="0"/>
        <v>2818180.0199999996</v>
      </c>
    </row>
    <row r="26" spans="1:6" ht="22.5">
      <c r="A26" s="12" t="s">
        <v>211</v>
      </c>
      <c r="B26" s="51" t="s">
        <v>194</v>
      </c>
      <c r="C26" s="14" t="s">
        <v>212</v>
      </c>
      <c r="D26" s="15">
        <v>6049000</v>
      </c>
      <c r="E26" s="52">
        <v>3781409.06</v>
      </c>
      <c r="F26" s="53">
        <f t="shared" si="0"/>
        <v>2267590.94</v>
      </c>
    </row>
    <row r="27" spans="1:6" ht="45">
      <c r="A27" s="12" t="s">
        <v>213</v>
      </c>
      <c r="B27" s="51" t="s">
        <v>194</v>
      </c>
      <c r="C27" s="14" t="s">
        <v>214</v>
      </c>
      <c r="D27" s="15">
        <v>1826000</v>
      </c>
      <c r="E27" s="52">
        <v>1275410.92</v>
      </c>
      <c r="F27" s="53">
        <f t="shared" si="0"/>
        <v>550589.0800000001</v>
      </c>
    </row>
    <row r="28" spans="1:6" ht="33.75">
      <c r="A28" s="12" t="s">
        <v>215</v>
      </c>
      <c r="B28" s="51" t="s">
        <v>194</v>
      </c>
      <c r="C28" s="14" t="s">
        <v>216</v>
      </c>
      <c r="D28" s="15">
        <v>1746600</v>
      </c>
      <c r="E28" s="52">
        <v>966434.7</v>
      </c>
      <c r="F28" s="53">
        <f t="shared" si="0"/>
        <v>780165.3</v>
      </c>
    </row>
    <row r="29" spans="1:6" ht="22.5">
      <c r="A29" s="12" t="s">
        <v>217</v>
      </c>
      <c r="B29" s="51" t="s">
        <v>194</v>
      </c>
      <c r="C29" s="14" t="s">
        <v>218</v>
      </c>
      <c r="D29" s="15">
        <v>464500</v>
      </c>
      <c r="E29" s="52">
        <v>247042.42</v>
      </c>
      <c r="F29" s="53">
        <f t="shared" si="0"/>
        <v>217457.58</v>
      </c>
    </row>
    <row r="30" spans="1:6" ht="12.75">
      <c r="A30" s="12" t="s">
        <v>219</v>
      </c>
      <c r="B30" s="51" t="s">
        <v>194</v>
      </c>
      <c r="C30" s="14" t="s">
        <v>220</v>
      </c>
      <c r="D30" s="15">
        <v>1282100</v>
      </c>
      <c r="E30" s="52">
        <v>719392.28</v>
      </c>
      <c r="F30" s="53">
        <f t="shared" si="0"/>
        <v>562707.72</v>
      </c>
    </row>
    <row r="31" spans="1:6" ht="12.75">
      <c r="A31" s="12" t="s">
        <v>221</v>
      </c>
      <c r="B31" s="51" t="s">
        <v>194</v>
      </c>
      <c r="C31" s="14" t="s">
        <v>222</v>
      </c>
      <c r="D31" s="15">
        <v>35000</v>
      </c>
      <c r="E31" s="52">
        <v>2585.2</v>
      </c>
      <c r="F31" s="53">
        <f t="shared" si="0"/>
        <v>32414.8</v>
      </c>
    </row>
    <row r="32" spans="1:6" ht="12.75">
      <c r="A32" s="12" t="s">
        <v>223</v>
      </c>
      <c r="B32" s="51" t="s">
        <v>194</v>
      </c>
      <c r="C32" s="14" t="s">
        <v>224</v>
      </c>
      <c r="D32" s="15">
        <v>35000</v>
      </c>
      <c r="E32" s="52">
        <v>2585.2</v>
      </c>
      <c r="F32" s="53">
        <f t="shared" si="0"/>
        <v>32414.8</v>
      </c>
    </row>
    <row r="33" spans="1:6" ht="45">
      <c r="A33" s="12" t="s">
        <v>225</v>
      </c>
      <c r="B33" s="51" t="s">
        <v>194</v>
      </c>
      <c r="C33" s="14" t="s">
        <v>226</v>
      </c>
      <c r="D33" s="15">
        <v>293400</v>
      </c>
      <c r="E33" s="52">
        <v>220050</v>
      </c>
      <c r="F33" s="53">
        <f t="shared" si="0"/>
        <v>73350</v>
      </c>
    </row>
    <row r="34" spans="1:6" ht="12.75">
      <c r="A34" s="12" t="s">
        <v>173</v>
      </c>
      <c r="B34" s="51" t="s">
        <v>194</v>
      </c>
      <c r="C34" s="14" t="s">
        <v>227</v>
      </c>
      <c r="D34" s="15">
        <v>293400</v>
      </c>
      <c r="E34" s="52">
        <v>220050</v>
      </c>
      <c r="F34" s="53">
        <f t="shared" si="0"/>
        <v>73350</v>
      </c>
    </row>
    <row r="35" spans="1:6" ht="45">
      <c r="A35" s="12" t="s">
        <v>228</v>
      </c>
      <c r="B35" s="51" t="s">
        <v>194</v>
      </c>
      <c r="C35" s="14" t="s">
        <v>229</v>
      </c>
      <c r="D35" s="15">
        <v>42020</v>
      </c>
      <c r="E35" s="52">
        <v>31515</v>
      </c>
      <c r="F35" s="53">
        <f t="shared" si="0"/>
        <v>10505</v>
      </c>
    </row>
    <row r="36" spans="1:6" ht="12.75">
      <c r="A36" s="12" t="s">
        <v>173</v>
      </c>
      <c r="B36" s="51" t="s">
        <v>194</v>
      </c>
      <c r="C36" s="14" t="s">
        <v>230</v>
      </c>
      <c r="D36" s="15">
        <v>42020</v>
      </c>
      <c r="E36" s="52">
        <v>31515</v>
      </c>
      <c r="F36" s="53">
        <f t="shared" si="0"/>
        <v>10505</v>
      </c>
    </row>
    <row r="37" spans="1:6" ht="12.75">
      <c r="A37" s="12" t="s">
        <v>205</v>
      </c>
      <c r="B37" s="51" t="s">
        <v>194</v>
      </c>
      <c r="C37" s="14" t="s">
        <v>231</v>
      </c>
      <c r="D37" s="15">
        <v>1378200</v>
      </c>
      <c r="E37" s="52">
        <v>627913.55</v>
      </c>
      <c r="F37" s="53">
        <f t="shared" si="0"/>
        <v>750286.45</v>
      </c>
    </row>
    <row r="38" spans="1:6" ht="45">
      <c r="A38" s="12" t="s">
        <v>232</v>
      </c>
      <c r="B38" s="51" t="s">
        <v>194</v>
      </c>
      <c r="C38" s="14" t="s">
        <v>233</v>
      </c>
      <c r="D38" s="15">
        <v>1378200</v>
      </c>
      <c r="E38" s="52">
        <v>627913.55</v>
      </c>
      <c r="F38" s="53">
        <f t="shared" si="0"/>
        <v>750286.45</v>
      </c>
    </row>
    <row r="39" spans="1:6" ht="22.5">
      <c r="A39" s="12" t="s">
        <v>209</v>
      </c>
      <c r="B39" s="51" t="s">
        <v>194</v>
      </c>
      <c r="C39" s="14" t="s">
        <v>234</v>
      </c>
      <c r="D39" s="15">
        <v>1378200</v>
      </c>
      <c r="E39" s="52">
        <v>627913.55</v>
      </c>
      <c r="F39" s="53">
        <f t="shared" si="0"/>
        <v>750286.45</v>
      </c>
    </row>
    <row r="40" spans="1:6" ht="22.5">
      <c r="A40" s="12" t="s">
        <v>211</v>
      </c>
      <c r="B40" s="51" t="s">
        <v>194</v>
      </c>
      <c r="C40" s="14" t="s">
        <v>235</v>
      </c>
      <c r="D40" s="15">
        <v>1058600</v>
      </c>
      <c r="E40" s="52">
        <v>486907.49</v>
      </c>
      <c r="F40" s="53">
        <f t="shared" si="0"/>
        <v>571692.51</v>
      </c>
    </row>
    <row r="41" spans="1:6" ht="45">
      <c r="A41" s="12" t="s">
        <v>213</v>
      </c>
      <c r="B41" s="51" t="s">
        <v>194</v>
      </c>
      <c r="C41" s="14" t="s">
        <v>236</v>
      </c>
      <c r="D41" s="15">
        <v>319600</v>
      </c>
      <c r="E41" s="52">
        <v>141006.06</v>
      </c>
      <c r="F41" s="53">
        <f t="shared" si="0"/>
        <v>178593.94</v>
      </c>
    </row>
    <row r="42" spans="1:6" ht="45">
      <c r="A42" s="39" t="s">
        <v>237</v>
      </c>
      <c r="B42" s="40" t="s">
        <v>194</v>
      </c>
      <c r="C42" s="41" t="s">
        <v>238</v>
      </c>
      <c r="D42" s="42">
        <v>187251</v>
      </c>
      <c r="E42" s="43">
        <v>187251</v>
      </c>
      <c r="F42" s="44" t="str">
        <f t="shared" si="0"/>
        <v>-</v>
      </c>
    </row>
    <row r="43" spans="1:6" ht="45">
      <c r="A43" s="39" t="s">
        <v>237</v>
      </c>
      <c r="B43" s="40" t="s">
        <v>194</v>
      </c>
      <c r="C43" s="41" t="s">
        <v>239</v>
      </c>
      <c r="D43" s="42">
        <v>187251</v>
      </c>
      <c r="E43" s="43">
        <v>187251</v>
      </c>
      <c r="F43" s="44" t="str">
        <f t="shared" si="0"/>
        <v>-</v>
      </c>
    </row>
    <row r="44" spans="1:6" ht="12.75">
      <c r="A44" s="12" t="s">
        <v>205</v>
      </c>
      <c r="B44" s="51" t="s">
        <v>194</v>
      </c>
      <c r="C44" s="14" t="s">
        <v>240</v>
      </c>
      <c r="D44" s="15">
        <v>187251</v>
      </c>
      <c r="E44" s="52">
        <v>187251</v>
      </c>
      <c r="F44" s="53" t="str">
        <f t="shared" si="0"/>
        <v>-</v>
      </c>
    </row>
    <row r="45" spans="1:6" ht="45">
      <c r="A45" s="12" t="s">
        <v>241</v>
      </c>
      <c r="B45" s="51" t="s">
        <v>194</v>
      </c>
      <c r="C45" s="14" t="s">
        <v>242</v>
      </c>
      <c r="D45" s="15">
        <v>187251</v>
      </c>
      <c r="E45" s="52">
        <v>187251</v>
      </c>
      <c r="F45" s="53" t="str">
        <f t="shared" si="0"/>
        <v>-</v>
      </c>
    </row>
    <row r="46" spans="1:6" ht="12.75">
      <c r="A46" s="12" t="s">
        <v>173</v>
      </c>
      <c r="B46" s="51" t="s">
        <v>194</v>
      </c>
      <c r="C46" s="14" t="s">
        <v>243</v>
      </c>
      <c r="D46" s="15">
        <v>187251</v>
      </c>
      <c r="E46" s="52">
        <v>187251</v>
      </c>
      <c r="F46" s="53" t="str">
        <f t="shared" si="0"/>
        <v>-</v>
      </c>
    </row>
    <row r="47" spans="1:6" ht="12.75">
      <c r="A47" s="39" t="s">
        <v>244</v>
      </c>
      <c r="B47" s="40" t="s">
        <v>194</v>
      </c>
      <c r="C47" s="41" t="s">
        <v>245</v>
      </c>
      <c r="D47" s="42">
        <v>200000</v>
      </c>
      <c r="E47" s="43" t="s">
        <v>27</v>
      </c>
      <c r="F47" s="44">
        <f t="shared" si="0"/>
        <v>200000</v>
      </c>
    </row>
    <row r="48" spans="1:6" ht="12.75">
      <c r="A48" s="39" t="s">
        <v>244</v>
      </c>
      <c r="B48" s="40" t="s">
        <v>194</v>
      </c>
      <c r="C48" s="41" t="s">
        <v>246</v>
      </c>
      <c r="D48" s="42">
        <v>200000</v>
      </c>
      <c r="E48" s="43" t="s">
        <v>27</v>
      </c>
      <c r="F48" s="44">
        <f t="shared" si="0"/>
        <v>200000</v>
      </c>
    </row>
    <row r="49" spans="1:6" ht="12.75">
      <c r="A49" s="12" t="s">
        <v>205</v>
      </c>
      <c r="B49" s="51" t="s">
        <v>194</v>
      </c>
      <c r="C49" s="14" t="s">
        <v>247</v>
      </c>
      <c r="D49" s="15">
        <v>200000</v>
      </c>
      <c r="E49" s="52" t="s">
        <v>27</v>
      </c>
      <c r="F49" s="53">
        <f t="shared" si="0"/>
        <v>200000</v>
      </c>
    </row>
    <row r="50" spans="1:6" ht="33.75">
      <c r="A50" s="12" t="s">
        <v>248</v>
      </c>
      <c r="B50" s="51" t="s">
        <v>194</v>
      </c>
      <c r="C50" s="14" t="s">
        <v>249</v>
      </c>
      <c r="D50" s="15">
        <v>200000</v>
      </c>
      <c r="E50" s="52" t="s">
        <v>27</v>
      </c>
      <c r="F50" s="53">
        <f t="shared" si="0"/>
        <v>200000</v>
      </c>
    </row>
    <row r="51" spans="1:6" ht="12.75">
      <c r="A51" s="12" t="s">
        <v>250</v>
      </c>
      <c r="B51" s="51" t="s">
        <v>194</v>
      </c>
      <c r="C51" s="14" t="s">
        <v>251</v>
      </c>
      <c r="D51" s="15">
        <v>200000</v>
      </c>
      <c r="E51" s="52" t="s">
        <v>27</v>
      </c>
      <c r="F51" s="53">
        <f t="shared" si="0"/>
        <v>200000</v>
      </c>
    </row>
    <row r="52" spans="1:6" ht="12.75">
      <c r="A52" s="39" t="s">
        <v>252</v>
      </c>
      <c r="B52" s="40" t="s">
        <v>194</v>
      </c>
      <c r="C52" s="41" t="s">
        <v>253</v>
      </c>
      <c r="D52" s="42">
        <v>876639.62</v>
      </c>
      <c r="E52" s="43">
        <v>508063.05</v>
      </c>
      <c r="F52" s="44">
        <f t="shared" si="0"/>
        <v>368576.57</v>
      </c>
    </row>
    <row r="53" spans="1:6" ht="12.75">
      <c r="A53" s="39" t="s">
        <v>252</v>
      </c>
      <c r="B53" s="40" t="s">
        <v>194</v>
      </c>
      <c r="C53" s="41" t="s">
        <v>254</v>
      </c>
      <c r="D53" s="42">
        <v>876639.62</v>
      </c>
      <c r="E53" s="43">
        <v>508063.05</v>
      </c>
      <c r="F53" s="44">
        <f t="shared" si="0"/>
        <v>368576.57</v>
      </c>
    </row>
    <row r="54" spans="1:6" ht="12.75">
      <c r="A54" s="12" t="s">
        <v>205</v>
      </c>
      <c r="B54" s="51" t="s">
        <v>194</v>
      </c>
      <c r="C54" s="14" t="s">
        <v>255</v>
      </c>
      <c r="D54" s="15">
        <v>876639.62</v>
      </c>
      <c r="E54" s="52">
        <v>508063.05</v>
      </c>
      <c r="F54" s="53">
        <f t="shared" si="0"/>
        <v>368576.57</v>
      </c>
    </row>
    <row r="55" spans="1:6" ht="22.5">
      <c r="A55" s="12" t="s">
        <v>256</v>
      </c>
      <c r="B55" s="51" t="s">
        <v>194</v>
      </c>
      <c r="C55" s="14" t="s">
        <v>257</v>
      </c>
      <c r="D55" s="15">
        <v>30000</v>
      </c>
      <c r="E55" s="52">
        <v>12697.5</v>
      </c>
      <c r="F55" s="53">
        <f t="shared" si="0"/>
        <v>17302.5</v>
      </c>
    </row>
    <row r="56" spans="1:6" ht="12.75">
      <c r="A56" s="12" t="s">
        <v>221</v>
      </c>
      <c r="B56" s="51" t="s">
        <v>194</v>
      </c>
      <c r="C56" s="14" t="s">
        <v>258</v>
      </c>
      <c r="D56" s="15">
        <v>30000</v>
      </c>
      <c r="E56" s="52">
        <v>12697.5</v>
      </c>
      <c r="F56" s="53">
        <f t="shared" si="0"/>
        <v>17302.5</v>
      </c>
    </row>
    <row r="57" spans="1:6" ht="12.75">
      <c r="A57" s="12" t="s">
        <v>223</v>
      </c>
      <c r="B57" s="51" t="s">
        <v>194</v>
      </c>
      <c r="C57" s="14" t="s">
        <v>259</v>
      </c>
      <c r="D57" s="15">
        <v>30000</v>
      </c>
      <c r="E57" s="52">
        <v>12697.5</v>
      </c>
      <c r="F57" s="53">
        <f t="shared" si="0"/>
        <v>17302.5</v>
      </c>
    </row>
    <row r="58" spans="1:6" ht="33.75">
      <c r="A58" s="12" t="s">
        <v>260</v>
      </c>
      <c r="B58" s="51" t="s">
        <v>194</v>
      </c>
      <c r="C58" s="14" t="s">
        <v>261</v>
      </c>
      <c r="D58" s="15">
        <v>746639.62</v>
      </c>
      <c r="E58" s="52">
        <v>484575.55</v>
      </c>
      <c r="F58" s="53">
        <f t="shared" si="0"/>
        <v>262064.07</v>
      </c>
    </row>
    <row r="59" spans="1:6" ht="33.75">
      <c r="A59" s="12" t="s">
        <v>215</v>
      </c>
      <c r="B59" s="51" t="s">
        <v>194</v>
      </c>
      <c r="C59" s="14" t="s">
        <v>262</v>
      </c>
      <c r="D59" s="15">
        <v>708932.6</v>
      </c>
      <c r="E59" s="52">
        <v>446869.7</v>
      </c>
      <c r="F59" s="53">
        <f t="shared" si="0"/>
        <v>262062.89999999997</v>
      </c>
    </row>
    <row r="60" spans="1:6" ht="22.5">
      <c r="A60" s="12" t="s">
        <v>217</v>
      </c>
      <c r="B60" s="51" t="s">
        <v>194</v>
      </c>
      <c r="C60" s="14" t="s">
        <v>263</v>
      </c>
      <c r="D60" s="15">
        <v>50000</v>
      </c>
      <c r="E60" s="52">
        <v>31692.94</v>
      </c>
      <c r="F60" s="53">
        <f t="shared" si="0"/>
        <v>18307.06</v>
      </c>
    </row>
    <row r="61" spans="1:6" ht="12.75">
      <c r="A61" s="12" t="s">
        <v>219</v>
      </c>
      <c r="B61" s="51" t="s">
        <v>194</v>
      </c>
      <c r="C61" s="14" t="s">
        <v>264</v>
      </c>
      <c r="D61" s="15">
        <v>658932.6</v>
      </c>
      <c r="E61" s="52">
        <v>415176.76</v>
      </c>
      <c r="F61" s="53">
        <f t="shared" si="0"/>
        <v>243755.83999999997</v>
      </c>
    </row>
    <row r="62" spans="1:6" ht="12.75">
      <c r="A62" s="12" t="s">
        <v>265</v>
      </c>
      <c r="B62" s="51" t="s">
        <v>194</v>
      </c>
      <c r="C62" s="14" t="s">
        <v>266</v>
      </c>
      <c r="D62" s="15">
        <v>30227.35</v>
      </c>
      <c r="E62" s="52">
        <v>30227.35</v>
      </c>
      <c r="F62" s="53" t="str">
        <f t="shared" si="0"/>
        <v>-</v>
      </c>
    </row>
    <row r="63" spans="1:6" ht="33.75">
      <c r="A63" s="12" t="s">
        <v>267</v>
      </c>
      <c r="B63" s="51" t="s">
        <v>194</v>
      </c>
      <c r="C63" s="14" t="s">
        <v>268</v>
      </c>
      <c r="D63" s="15">
        <v>30227.35</v>
      </c>
      <c r="E63" s="52">
        <v>30227.35</v>
      </c>
      <c r="F63" s="53" t="str">
        <f t="shared" si="0"/>
        <v>-</v>
      </c>
    </row>
    <row r="64" spans="1:6" ht="12.75">
      <c r="A64" s="12" t="s">
        <v>221</v>
      </c>
      <c r="B64" s="51" t="s">
        <v>194</v>
      </c>
      <c r="C64" s="14" t="s">
        <v>269</v>
      </c>
      <c r="D64" s="15">
        <v>7479.67</v>
      </c>
      <c r="E64" s="52">
        <v>7478.5</v>
      </c>
      <c r="F64" s="53">
        <f t="shared" si="0"/>
        <v>1.1700000000000728</v>
      </c>
    </row>
    <row r="65" spans="1:6" ht="22.5">
      <c r="A65" s="12" t="s">
        <v>270</v>
      </c>
      <c r="B65" s="51" t="s">
        <v>194</v>
      </c>
      <c r="C65" s="14" t="s">
        <v>271</v>
      </c>
      <c r="D65" s="15">
        <v>1.17</v>
      </c>
      <c r="E65" s="52" t="s">
        <v>27</v>
      </c>
      <c r="F65" s="53">
        <f t="shared" si="0"/>
        <v>1.17</v>
      </c>
    </row>
    <row r="66" spans="1:6" ht="12.75">
      <c r="A66" s="12" t="s">
        <v>272</v>
      </c>
      <c r="B66" s="51" t="s">
        <v>194</v>
      </c>
      <c r="C66" s="14" t="s">
        <v>273</v>
      </c>
      <c r="D66" s="15">
        <v>7478.5</v>
      </c>
      <c r="E66" s="52">
        <v>7478.5</v>
      </c>
      <c r="F66" s="53" t="str">
        <f t="shared" si="0"/>
        <v>-</v>
      </c>
    </row>
    <row r="67" spans="1:6" ht="45">
      <c r="A67" s="12" t="s">
        <v>274</v>
      </c>
      <c r="B67" s="51" t="s">
        <v>194</v>
      </c>
      <c r="C67" s="14" t="s">
        <v>275</v>
      </c>
      <c r="D67" s="15">
        <v>100000</v>
      </c>
      <c r="E67" s="52">
        <v>10790</v>
      </c>
      <c r="F67" s="53">
        <f t="shared" si="0"/>
        <v>89210</v>
      </c>
    </row>
    <row r="68" spans="1:6" ht="33.75">
      <c r="A68" s="12" t="s">
        <v>215</v>
      </c>
      <c r="B68" s="51" t="s">
        <v>194</v>
      </c>
      <c r="C68" s="14" t="s">
        <v>276</v>
      </c>
      <c r="D68" s="15">
        <v>100000</v>
      </c>
      <c r="E68" s="52">
        <v>10790</v>
      </c>
      <c r="F68" s="53">
        <f t="shared" si="0"/>
        <v>89210</v>
      </c>
    </row>
    <row r="69" spans="1:6" ht="12.75">
      <c r="A69" s="12" t="s">
        <v>219</v>
      </c>
      <c r="B69" s="51" t="s">
        <v>194</v>
      </c>
      <c r="C69" s="14" t="s">
        <v>277</v>
      </c>
      <c r="D69" s="15">
        <v>100000</v>
      </c>
      <c r="E69" s="52">
        <v>10790</v>
      </c>
      <c r="F69" s="53">
        <f t="shared" si="0"/>
        <v>89210</v>
      </c>
    </row>
    <row r="70" spans="1:6" ht="12.75">
      <c r="A70" s="39" t="s">
        <v>278</v>
      </c>
      <c r="B70" s="40" t="s">
        <v>194</v>
      </c>
      <c r="C70" s="41" t="s">
        <v>279</v>
      </c>
      <c r="D70" s="42">
        <v>267200</v>
      </c>
      <c r="E70" s="43">
        <v>166176.22</v>
      </c>
      <c r="F70" s="44">
        <f t="shared" si="0"/>
        <v>101023.78</v>
      </c>
    </row>
    <row r="71" spans="1:6" ht="22.5">
      <c r="A71" s="39" t="s">
        <v>280</v>
      </c>
      <c r="B71" s="40" t="s">
        <v>194</v>
      </c>
      <c r="C71" s="41" t="s">
        <v>281</v>
      </c>
      <c r="D71" s="42">
        <v>267200</v>
      </c>
      <c r="E71" s="43">
        <v>166176.22</v>
      </c>
      <c r="F71" s="44">
        <f t="shared" si="0"/>
        <v>101023.78</v>
      </c>
    </row>
    <row r="72" spans="1:6" ht="22.5">
      <c r="A72" s="39" t="s">
        <v>280</v>
      </c>
      <c r="B72" s="40" t="s">
        <v>194</v>
      </c>
      <c r="C72" s="41" t="s">
        <v>282</v>
      </c>
      <c r="D72" s="42">
        <v>267200</v>
      </c>
      <c r="E72" s="43">
        <v>166176.22</v>
      </c>
      <c r="F72" s="44">
        <f t="shared" si="0"/>
        <v>101023.78</v>
      </c>
    </row>
    <row r="73" spans="1:6" ht="12.75">
      <c r="A73" s="12" t="s">
        <v>205</v>
      </c>
      <c r="B73" s="51" t="s">
        <v>194</v>
      </c>
      <c r="C73" s="14" t="s">
        <v>283</v>
      </c>
      <c r="D73" s="15">
        <v>267200</v>
      </c>
      <c r="E73" s="52">
        <v>166176.22</v>
      </c>
      <c r="F73" s="53">
        <f t="shared" si="0"/>
        <v>101023.78</v>
      </c>
    </row>
    <row r="74" spans="1:6" ht="33.75">
      <c r="A74" s="12" t="s">
        <v>284</v>
      </c>
      <c r="B74" s="51" t="s">
        <v>194</v>
      </c>
      <c r="C74" s="14" t="s">
        <v>285</v>
      </c>
      <c r="D74" s="15">
        <v>267200</v>
      </c>
      <c r="E74" s="52">
        <v>166176.22</v>
      </c>
      <c r="F74" s="53">
        <f t="shared" si="0"/>
        <v>101023.78</v>
      </c>
    </row>
    <row r="75" spans="1:6" ht="22.5">
      <c r="A75" s="12" t="s">
        <v>209</v>
      </c>
      <c r="B75" s="51" t="s">
        <v>194</v>
      </c>
      <c r="C75" s="14" t="s">
        <v>286</v>
      </c>
      <c r="D75" s="15">
        <v>267200</v>
      </c>
      <c r="E75" s="52">
        <v>166176.22</v>
      </c>
      <c r="F75" s="53">
        <f t="shared" si="0"/>
        <v>101023.78</v>
      </c>
    </row>
    <row r="76" spans="1:6" ht="22.5">
      <c r="A76" s="12" t="s">
        <v>211</v>
      </c>
      <c r="B76" s="51" t="s">
        <v>194</v>
      </c>
      <c r="C76" s="14" t="s">
        <v>287</v>
      </c>
      <c r="D76" s="15">
        <v>205222</v>
      </c>
      <c r="E76" s="52">
        <v>128307.68</v>
      </c>
      <c r="F76" s="53">
        <f t="shared" si="0"/>
        <v>76914.32</v>
      </c>
    </row>
    <row r="77" spans="1:6" ht="45">
      <c r="A77" s="12" t="s">
        <v>213</v>
      </c>
      <c r="B77" s="51" t="s">
        <v>194</v>
      </c>
      <c r="C77" s="14" t="s">
        <v>288</v>
      </c>
      <c r="D77" s="15">
        <v>61978</v>
      </c>
      <c r="E77" s="52">
        <v>37868.54</v>
      </c>
      <c r="F77" s="53">
        <f t="shared" si="0"/>
        <v>24109.46</v>
      </c>
    </row>
    <row r="78" spans="1:6" ht="22.5">
      <c r="A78" s="39" t="s">
        <v>289</v>
      </c>
      <c r="B78" s="40" t="s">
        <v>194</v>
      </c>
      <c r="C78" s="41" t="s">
        <v>290</v>
      </c>
      <c r="D78" s="42">
        <v>1145020</v>
      </c>
      <c r="E78" s="43">
        <v>189520</v>
      </c>
      <c r="F78" s="44">
        <f t="shared" si="0"/>
        <v>955500</v>
      </c>
    </row>
    <row r="79" spans="1:6" ht="45">
      <c r="A79" s="39" t="s">
        <v>291</v>
      </c>
      <c r="B79" s="40" t="s">
        <v>194</v>
      </c>
      <c r="C79" s="41" t="s">
        <v>292</v>
      </c>
      <c r="D79" s="42">
        <v>1141500</v>
      </c>
      <c r="E79" s="43">
        <v>186000</v>
      </c>
      <c r="F79" s="44">
        <f t="shared" si="0"/>
        <v>955500</v>
      </c>
    </row>
    <row r="80" spans="1:6" ht="45">
      <c r="A80" s="39" t="s">
        <v>291</v>
      </c>
      <c r="B80" s="40" t="s">
        <v>194</v>
      </c>
      <c r="C80" s="41" t="s">
        <v>293</v>
      </c>
      <c r="D80" s="42">
        <v>1141500</v>
      </c>
      <c r="E80" s="43">
        <v>186000</v>
      </c>
      <c r="F80" s="44">
        <f t="shared" si="0"/>
        <v>955500</v>
      </c>
    </row>
    <row r="81" spans="1:6" ht="45">
      <c r="A81" s="12" t="s">
        <v>294</v>
      </c>
      <c r="B81" s="51" t="s">
        <v>194</v>
      </c>
      <c r="C81" s="14" t="s">
        <v>295</v>
      </c>
      <c r="D81" s="15">
        <v>340000</v>
      </c>
      <c r="E81" s="52">
        <v>126000</v>
      </c>
      <c r="F81" s="53">
        <f t="shared" si="0"/>
        <v>214000</v>
      </c>
    </row>
    <row r="82" spans="1:6" ht="33.75">
      <c r="A82" s="12" t="s">
        <v>296</v>
      </c>
      <c r="B82" s="51" t="s">
        <v>194</v>
      </c>
      <c r="C82" s="14" t="s">
        <v>297</v>
      </c>
      <c r="D82" s="15">
        <v>340000</v>
      </c>
      <c r="E82" s="52">
        <v>126000</v>
      </c>
      <c r="F82" s="53">
        <f aca="true" t="shared" si="1" ref="F82:F145">IF(OR(D82="-",IF(E82="-",0,E82)&gt;=IF(D82="-",0,D82)),"-",IF(D82="-",0,D82)-IF(E82="-",0,E82))</f>
        <v>214000</v>
      </c>
    </row>
    <row r="83" spans="1:6" ht="33.75">
      <c r="A83" s="12" t="s">
        <v>215</v>
      </c>
      <c r="B83" s="51" t="s">
        <v>194</v>
      </c>
      <c r="C83" s="14" t="s">
        <v>298</v>
      </c>
      <c r="D83" s="15">
        <v>340000</v>
      </c>
      <c r="E83" s="52">
        <v>126000</v>
      </c>
      <c r="F83" s="53">
        <f t="shared" si="1"/>
        <v>214000</v>
      </c>
    </row>
    <row r="84" spans="1:6" ht="12.75">
      <c r="A84" s="12" t="s">
        <v>219</v>
      </c>
      <c r="B84" s="51" t="s">
        <v>194</v>
      </c>
      <c r="C84" s="14" t="s">
        <v>299</v>
      </c>
      <c r="D84" s="15">
        <v>340000</v>
      </c>
      <c r="E84" s="52">
        <v>126000</v>
      </c>
      <c r="F84" s="53">
        <f t="shared" si="1"/>
        <v>214000</v>
      </c>
    </row>
    <row r="85" spans="1:6" ht="22.5">
      <c r="A85" s="12" t="s">
        <v>300</v>
      </c>
      <c r="B85" s="51" t="s">
        <v>194</v>
      </c>
      <c r="C85" s="14" t="s">
        <v>301</v>
      </c>
      <c r="D85" s="15">
        <v>801500</v>
      </c>
      <c r="E85" s="52">
        <v>60000</v>
      </c>
      <c r="F85" s="53">
        <f t="shared" si="1"/>
        <v>741500</v>
      </c>
    </row>
    <row r="86" spans="1:6" ht="12.75">
      <c r="A86" s="12" t="s">
        <v>302</v>
      </c>
      <c r="B86" s="51" t="s">
        <v>194</v>
      </c>
      <c r="C86" s="14" t="s">
        <v>303</v>
      </c>
      <c r="D86" s="15">
        <v>801500</v>
      </c>
      <c r="E86" s="52">
        <v>60000</v>
      </c>
      <c r="F86" s="53">
        <f t="shared" si="1"/>
        <v>741500</v>
      </c>
    </row>
    <row r="87" spans="1:6" ht="33.75">
      <c r="A87" s="12" t="s">
        <v>215</v>
      </c>
      <c r="B87" s="51" t="s">
        <v>194</v>
      </c>
      <c r="C87" s="14" t="s">
        <v>304</v>
      </c>
      <c r="D87" s="15">
        <v>801500</v>
      </c>
      <c r="E87" s="52">
        <v>60000</v>
      </c>
      <c r="F87" s="53">
        <f t="shared" si="1"/>
        <v>741500</v>
      </c>
    </row>
    <row r="88" spans="1:6" ht="12.75">
      <c r="A88" s="12" t="s">
        <v>219</v>
      </c>
      <c r="B88" s="51" t="s">
        <v>194</v>
      </c>
      <c r="C88" s="14" t="s">
        <v>305</v>
      </c>
      <c r="D88" s="15">
        <v>801500</v>
      </c>
      <c r="E88" s="52">
        <v>60000</v>
      </c>
      <c r="F88" s="53">
        <f t="shared" si="1"/>
        <v>741500</v>
      </c>
    </row>
    <row r="89" spans="1:6" ht="33.75">
      <c r="A89" s="39" t="s">
        <v>306</v>
      </c>
      <c r="B89" s="40" t="s">
        <v>194</v>
      </c>
      <c r="C89" s="41" t="s">
        <v>307</v>
      </c>
      <c r="D89" s="42">
        <v>3520</v>
      </c>
      <c r="E89" s="43">
        <v>3520</v>
      </c>
      <c r="F89" s="44" t="str">
        <f t="shared" si="1"/>
        <v>-</v>
      </c>
    </row>
    <row r="90" spans="1:6" ht="33.75">
      <c r="A90" s="39" t="s">
        <v>306</v>
      </c>
      <c r="B90" s="40" t="s">
        <v>194</v>
      </c>
      <c r="C90" s="41" t="s">
        <v>308</v>
      </c>
      <c r="D90" s="42">
        <v>3520</v>
      </c>
      <c r="E90" s="43">
        <v>3520</v>
      </c>
      <c r="F90" s="44" t="str">
        <f t="shared" si="1"/>
        <v>-</v>
      </c>
    </row>
    <row r="91" spans="1:6" ht="12.75">
      <c r="A91" s="12" t="s">
        <v>205</v>
      </c>
      <c r="B91" s="51" t="s">
        <v>194</v>
      </c>
      <c r="C91" s="14" t="s">
        <v>309</v>
      </c>
      <c r="D91" s="15">
        <v>3520</v>
      </c>
      <c r="E91" s="52">
        <v>3520</v>
      </c>
      <c r="F91" s="53" t="str">
        <f t="shared" si="1"/>
        <v>-</v>
      </c>
    </row>
    <row r="92" spans="1:6" ht="67.5">
      <c r="A92" s="12" t="s">
        <v>310</v>
      </c>
      <c r="B92" s="51" t="s">
        <v>194</v>
      </c>
      <c r="C92" s="14" t="s">
        <v>311</v>
      </c>
      <c r="D92" s="15">
        <v>3520</v>
      </c>
      <c r="E92" s="52">
        <v>3520</v>
      </c>
      <c r="F92" s="53" t="str">
        <f t="shared" si="1"/>
        <v>-</v>
      </c>
    </row>
    <row r="93" spans="1:6" ht="33.75">
      <c r="A93" s="12" t="s">
        <v>215</v>
      </c>
      <c r="B93" s="51" t="s">
        <v>194</v>
      </c>
      <c r="C93" s="14" t="s">
        <v>312</v>
      </c>
      <c r="D93" s="15">
        <v>3520</v>
      </c>
      <c r="E93" s="52">
        <v>3520</v>
      </c>
      <c r="F93" s="53" t="str">
        <f t="shared" si="1"/>
        <v>-</v>
      </c>
    </row>
    <row r="94" spans="1:6" ht="12.75">
      <c r="A94" s="12" t="s">
        <v>219</v>
      </c>
      <c r="B94" s="51" t="s">
        <v>194</v>
      </c>
      <c r="C94" s="14" t="s">
        <v>313</v>
      </c>
      <c r="D94" s="15">
        <v>3520</v>
      </c>
      <c r="E94" s="52">
        <v>3520</v>
      </c>
      <c r="F94" s="53" t="str">
        <f t="shared" si="1"/>
        <v>-</v>
      </c>
    </row>
    <row r="95" spans="1:6" ht="12.75">
      <c r="A95" s="39" t="s">
        <v>314</v>
      </c>
      <c r="B95" s="40" t="s">
        <v>194</v>
      </c>
      <c r="C95" s="41" t="s">
        <v>315</v>
      </c>
      <c r="D95" s="42">
        <v>9585235</v>
      </c>
      <c r="E95" s="43">
        <v>1768197.2</v>
      </c>
      <c r="F95" s="44">
        <f t="shared" si="1"/>
        <v>7817037.8</v>
      </c>
    </row>
    <row r="96" spans="1:6" ht="12.75">
      <c r="A96" s="39" t="s">
        <v>316</v>
      </c>
      <c r="B96" s="40" t="s">
        <v>194</v>
      </c>
      <c r="C96" s="41" t="s">
        <v>317</v>
      </c>
      <c r="D96" s="42">
        <v>8132875</v>
      </c>
      <c r="E96" s="43">
        <v>1214447.2</v>
      </c>
      <c r="F96" s="44">
        <f t="shared" si="1"/>
        <v>6918427.8</v>
      </c>
    </row>
    <row r="97" spans="1:6" ht="12.75">
      <c r="A97" s="39" t="s">
        <v>316</v>
      </c>
      <c r="B97" s="40" t="s">
        <v>194</v>
      </c>
      <c r="C97" s="41" t="s">
        <v>318</v>
      </c>
      <c r="D97" s="42">
        <v>6945786</v>
      </c>
      <c r="E97" s="43">
        <v>51100</v>
      </c>
      <c r="F97" s="44">
        <f t="shared" si="1"/>
        <v>6894686</v>
      </c>
    </row>
    <row r="98" spans="1:6" ht="78.75">
      <c r="A98" s="12" t="s">
        <v>319</v>
      </c>
      <c r="B98" s="51" t="s">
        <v>194</v>
      </c>
      <c r="C98" s="14" t="s">
        <v>320</v>
      </c>
      <c r="D98" s="15">
        <v>6395786</v>
      </c>
      <c r="E98" s="52" t="s">
        <v>27</v>
      </c>
      <c r="F98" s="53">
        <f t="shared" si="1"/>
        <v>6395786</v>
      </c>
    </row>
    <row r="99" spans="1:6" ht="33.75">
      <c r="A99" s="12" t="s">
        <v>321</v>
      </c>
      <c r="B99" s="51" t="s">
        <v>194</v>
      </c>
      <c r="C99" s="14" t="s">
        <v>322</v>
      </c>
      <c r="D99" s="15">
        <v>1794386</v>
      </c>
      <c r="E99" s="52" t="s">
        <v>27</v>
      </c>
      <c r="F99" s="53">
        <f t="shared" si="1"/>
        <v>1794386</v>
      </c>
    </row>
    <row r="100" spans="1:6" ht="33.75">
      <c r="A100" s="12" t="s">
        <v>215</v>
      </c>
      <c r="B100" s="51" t="s">
        <v>194</v>
      </c>
      <c r="C100" s="14" t="s">
        <v>323</v>
      </c>
      <c r="D100" s="15">
        <v>1794386</v>
      </c>
      <c r="E100" s="52" t="s">
        <v>27</v>
      </c>
      <c r="F100" s="53">
        <f t="shared" si="1"/>
        <v>1794386</v>
      </c>
    </row>
    <row r="101" spans="1:6" ht="12.75">
      <c r="A101" s="12" t="s">
        <v>219</v>
      </c>
      <c r="B101" s="51" t="s">
        <v>194</v>
      </c>
      <c r="C101" s="14" t="s">
        <v>324</v>
      </c>
      <c r="D101" s="15">
        <v>1794386</v>
      </c>
      <c r="E101" s="52" t="s">
        <v>27</v>
      </c>
      <c r="F101" s="53">
        <f t="shared" si="1"/>
        <v>1794386</v>
      </c>
    </row>
    <row r="102" spans="1:6" ht="33.75">
      <c r="A102" s="12" t="s">
        <v>321</v>
      </c>
      <c r="B102" s="51" t="s">
        <v>194</v>
      </c>
      <c r="C102" s="14" t="s">
        <v>325</v>
      </c>
      <c r="D102" s="15">
        <v>3506400</v>
      </c>
      <c r="E102" s="52" t="s">
        <v>27</v>
      </c>
      <c r="F102" s="53">
        <f t="shared" si="1"/>
        <v>3506400</v>
      </c>
    </row>
    <row r="103" spans="1:6" ht="33.75">
      <c r="A103" s="12" t="s">
        <v>215</v>
      </c>
      <c r="B103" s="51" t="s">
        <v>194</v>
      </c>
      <c r="C103" s="14" t="s">
        <v>326</v>
      </c>
      <c r="D103" s="15">
        <v>3506400</v>
      </c>
      <c r="E103" s="52" t="s">
        <v>27</v>
      </c>
      <c r="F103" s="53">
        <f t="shared" si="1"/>
        <v>3506400</v>
      </c>
    </row>
    <row r="104" spans="1:6" ht="12.75">
      <c r="A104" s="12" t="s">
        <v>219</v>
      </c>
      <c r="B104" s="51" t="s">
        <v>194</v>
      </c>
      <c r="C104" s="14" t="s">
        <v>327</v>
      </c>
      <c r="D104" s="15">
        <v>3506400</v>
      </c>
      <c r="E104" s="52" t="s">
        <v>27</v>
      </c>
      <c r="F104" s="53">
        <f t="shared" si="1"/>
        <v>3506400</v>
      </c>
    </row>
    <row r="105" spans="1:6" ht="45">
      <c r="A105" s="12" t="s">
        <v>328</v>
      </c>
      <c r="B105" s="51" t="s">
        <v>194</v>
      </c>
      <c r="C105" s="14" t="s">
        <v>329</v>
      </c>
      <c r="D105" s="15">
        <v>1095000</v>
      </c>
      <c r="E105" s="52" t="s">
        <v>27</v>
      </c>
      <c r="F105" s="53">
        <f t="shared" si="1"/>
        <v>1095000</v>
      </c>
    </row>
    <row r="106" spans="1:6" ht="33.75">
      <c r="A106" s="12" t="s">
        <v>215</v>
      </c>
      <c r="B106" s="51" t="s">
        <v>194</v>
      </c>
      <c r="C106" s="14" t="s">
        <v>330</v>
      </c>
      <c r="D106" s="15">
        <v>1095000</v>
      </c>
      <c r="E106" s="52" t="s">
        <v>27</v>
      </c>
      <c r="F106" s="53">
        <f t="shared" si="1"/>
        <v>1095000</v>
      </c>
    </row>
    <row r="107" spans="1:6" ht="12.75">
      <c r="A107" s="12" t="s">
        <v>219</v>
      </c>
      <c r="B107" s="51" t="s">
        <v>194</v>
      </c>
      <c r="C107" s="14" t="s">
        <v>331</v>
      </c>
      <c r="D107" s="15">
        <v>1095000</v>
      </c>
      <c r="E107" s="52" t="s">
        <v>27</v>
      </c>
      <c r="F107" s="53">
        <f t="shared" si="1"/>
        <v>1095000</v>
      </c>
    </row>
    <row r="108" spans="1:6" ht="33.75">
      <c r="A108" s="12" t="s">
        <v>332</v>
      </c>
      <c r="B108" s="51" t="s">
        <v>194</v>
      </c>
      <c r="C108" s="14" t="s">
        <v>333</v>
      </c>
      <c r="D108" s="15">
        <v>550000</v>
      </c>
      <c r="E108" s="52">
        <v>51100</v>
      </c>
      <c r="F108" s="53">
        <f t="shared" si="1"/>
        <v>498900</v>
      </c>
    </row>
    <row r="109" spans="1:6" ht="33.75">
      <c r="A109" s="12" t="s">
        <v>334</v>
      </c>
      <c r="B109" s="51" t="s">
        <v>194</v>
      </c>
      <c r="C109" s="14" t="s">
        <v>335</v>
      </c>
      <c r="D109" s="15">
        <v>550000</v>
      </c>
      <c r="E109" s="52">
        <v>51100</v>
      </c>
      <c r="F109" s="53">
        <f t="shared" si="1"/>
        <v>498900</v>
      </c>
    </row>
    <row r="110" spans="1:6" ht="33.75">
      <c r="A110" s="12" t="s">
        <v>215</v>
      </c>
      <c r="B110" s="51" t="s">
        <v>194</v>
      </c>
      <c r="C110" s="14" t="s">
        <v>336</v>
      </c>
      <c r="D110" s="15">
        <v>550000</v>
      </c>
      <c r="E110" s="52">
        <v>51100</v>
      </c>
      <c r="F110" s="53">
        <f t="shared" si="1"/>
        <v>498900</v>
      </c>
    </row>
    <row r="111" spans="1:6" ht="12.75">
      <c r="A111" s="12" t="s">
        <v>219</v>
      </c>
      <c r="B111" s="51" t="s">
        <v>194</v>
      </c>
      <c r="C111" s="14" t="s">
        <v>337</v>
      </c>
      <c r="D111" s="15">
        <v>550000</v>
      </c>
      <c r="E111" s="52">
        <v>51100</v>
      </c>
      <c r="F111" s="53">
        <f t="shared" si="1"/>
        <v>498900</v>
      </c>
    </row>
    <row r="112" spans="1:6" ht="12.75">
      <c r="A112" s="39" t="s">
        <v>316</v>
      </c>
      <c r="B112" s="40" t="s">
        <v>194</v>
      </c>
      <c r="C112" s="41" t="s">
        <v>338</v>
      </c>
      <c r="D112" s="42">
        <v>1187089</v>
      </c>
      <c r="E112" s="43">
        <v>1163347.2</v>
      </c>
      <c r="F112" s="44">
        <f t="shared" si="1"/>
        <v>23741.800000000047</v>
      </c>
    </row>
    <row r="113" spans="1:6" ht="22.5">
      <c r="A113" s="12" t="s">
        <v>339</v>
      </c>
      <c r="B113" s="51" t="s">
        <v>194</v>
      </c>
      <c r="C113" s="14" t="s">
        <v>340</v>
      </c>
      <c r="D113" s="15">
        <v>1187089</v>
      </c>
      <c r="E113" s="52">
        <v>1163347.2</v>
      </c>
      <c r="F113" s="53">
        <f t="shared" si="1"/>
        <v>23741.800000000047</v>
      </c>
    </row>
    <row r="114" spans="1:6" ht="56.25">
      <c r="A114" s="12" t="s">
        <v>341</v>
      </c>
      <c r="B114" s="51" t="s">
        <v>194</v>
      </c>
      <c r="C114" s="14" t="s">
        <v>342</v>
      </c>
      <c r="D114" s="15">
        <v>1187089</v>
      </c>
      <c r="E114" s="52">
        <v>1163347.2</v>
      </c>
      <c r="F114" s="53">
        <f t="shared" si="1"/>
        <v>23741.800000000047</v>
      </c>
    </row>
    <row r="115" spans="1:6" ht="33.75">
      <c r="A115" s="12" t="s">
        <v>215</v>
      </c>
      <c r="B115" s="51" t="s">
        <v>194</v>
      </c>
      <c r="C115" s="14" t="s">
        <v>343</v>
      </c>
      <c r="D115" s="15">
        <v>1187089</v>
      </c>
      <c r="E115" s="52">
        <v>1163347.2</v>
      </c>
      <c r="F115" s="53">
        <f t="shared" si="1"/>
        <v>23741.800000000047</v>
      </c>
    </row>
    <row r="116" spans="1:6" ht="12.75">
      <c r="A116" s="12" t="s">
        <v>219</v>
      </c>
      <c r="B116" s="51" t="s">
        <v>194</v>
      </c>
      <c r="C116" s="14" t="s">
        <v>344</v>
      </c>
      <c r="D116" s="15">
        <v>1187089</v>
      </c>
      <c r="E116" s="52">
        <v>1163347.2</v>
      </c>
      <c r="F116" s="53">
        <f t="shared" si="1"/>
        <v>23741.800000000047</v>
      </c>
    </row>
    <row r="117" spans="1:6" ht="22.5">
      <c r="A117" s="39" t="s">
        <v>345</v>
      </c>
      <c r="B117" s="40" t="s">
        <v>194</v>
      </c>
      <c r="C117" s="41" t="s">
        <v>346</v>
      </c>
      <c r="D117" s="42">
        <v>1452360</v>
      </c>
      <c r="E117" s="43">
        <v>553750</v>
      </c>
      <c r="F117" s="44">
        <f t="shared" si="1"/>
        <v>898610</v>
      </c>
    </row>
    <row r="118" spans="1:6" ht="22.5">
      <c r="A118" s="39" t="s">
        <v>345</v>
      </c>
      <c r="B118" s="40" t="s">
        <v>194</v>
      </c>
      <c r="C118" s="41" t="s">
        <v>347</v>
      </c>
      <c r="D118" s="42">
        <v>20000</v>
      </c>
      <c r="E118" s="43" t="s">
        <v>27</v>
      </c>
      <c r="F118" s="44">
        <f t="shared" si="1"/>
        <v>20000</v>
      </c>
    </row>
    <row r="119" spans="1:6" ht="56.25">
      <c r="A119" s="12" t="s">
        <v>348</v>
      </c>
      <c r="B119" s="51" t="s">
        <v>194</v>
      </c>
      <c r="C119" s="14" t="s">
        <v>349</v>
      </c>
      <c r="D119" s="15">
        <v>20000</v>
      </c>
      <c r="E119" s="52" t="s">
        <v>27</v>
      </c>
      <c r="F119" s="53">
        <f t="shared" si="1"/>
        <v>20000</v>
      </c>
    </row>
    <row r="120" spans="1:6" ht="67.5">
      <c r="A120" s="12" t="s">
        <v>350</v>
      </c>
      <c r="B120" s="51" t="s">
        <v>194</v>
      </c>
      <c r="C120" s="14" t="s">
        <v>351</v>
      </c>
      <c r="D120" s="15">
        <v>20000</v>
      </c>
      <c r="E120" s="52" t="s">
        <v>27</v>
      </c>
      <c r="F120" s="53">
        <f t="shared" si="1"/>
        <v>20000</v>
      </c>
    </row>
    <row r="121" spans="1:6" ht="33.75">
      <c r="A121" s="12" t="s">
        <v>352</v>
      </c>
      <c r="B121" s="51" t="s">
        <v>194</v>
      </c>
      <c r="C121" s="14" t="s">
        <v>353</v>
      </c>
      <c r="D121" s="15">
        <v>20000</v>
      </c>
      <c r="E121" s="52" t="s">
        <v>27</v>
      </c>
      <c r="F121" s="53">
        <f t="shared" si="1"/>
        <v>20000</v>
      </c>
    </row>
    <row r="122" spans="1:6" ht="33.75">
      <c r="A122" s="12" t="s">
        <v>354</v>
      </c>
      <c r="B122" s="51" t="s">
        <v>194</v>
      </c>
      <c r="C122" s="14" t="s">
        <v>355</v>
      </c>
      <c r="D122" s="15">
        <v>20000</v>
      </c>
      <c r="E122" s="52" t="s">
        <v>27</v>
      </c>
      <c r="F122" s="53">
        <f t="shared" si="1"/>
        <v>20000</v>
      </c>
    </row>
    <row r="123" spans="1:6" ht="22.5">
      <c r="A123" s="39" t="s">
        <v>345</v>
      </c>
      <c r="B123" s="40" t="s">
        <v>194</v>
      </c>
      <c r="C123" s="41" t="s">
        <v>356</v>
      </c>
      <c r="D123" s="42">
        <v>1432360</v>
      </c>
      <c r="E123" s="43">
        <v>553750</v>
      </c>
      <c r="F123" s="44">
        <f t="shared" si="1"/>
        <v>878610</v>
      </c>
    </row>
    <row r="124" spans="1:6" ht="12.75">
      <c r="A124" s="12" t="s">
        <v>205</v>
      </c>
      <c r="B124" s="51" t="s">
        <v>194</v>
      </c>
      <c r="C124" s="14" t="s">
        <v>357</v>
      </c>
      <c r="D124" s="15">
        <v>1432360</v>
      </c>
      <c r="E124" s="52">
        <v>553750</v>
      </c>
      <c r="F124" s="53">
        <f t="shared" si="1"/>
        <v>878610</v>
      </c>
    </row>
    <row r="125" spans="1:6" ht="67.5">
      <c r="A125" s="12" t="s">
        <v>358</v>
      </c>
      <c r="B125" s="51" t="s">
        <v>194</v>
      </c>
      <c r="C125" s="14" t="s">
        <v>359</v>
      </c>
      <c r="D125" s="15">
        <v>527360</v>
      </c>
      <c r="E125" s="52">
        <v>24150</v>
      </c>
      <c r="F125" s="53">
        <f t="shared" si="1"/>
        <v>503210</v>
      </c>
    </row>
    <row r="126" spans="1:6" ht="33.75">
      <c r="A126" s="12" t="s">
        <v>215</v>
      </c>
      <c r="B126" s="51" t="s">
        <v>194</v>
      </c>
      <c r="C126" s="14" t="s">
        <v>360</v>
      </c>
      <c r="D126" s="15">
        <v>527360</v>
      </c>
      <c r="E126" s="52">
        <v>24150</v>
      </c>
      <c r="F126" s="53">
        <f t="shared" si="1"/>
        <v>503210</v>
      </c>
    </row>
    <row r="127" spans="1:6" ht="12.75">
      <c r="A127" s="12" t="s">
        <v>219</v>
      </c>
      <c r="B127" s="51" t="s">
        <v>194</v>
      </c>
      <c r="C127" s="14" t="s">
        <v>361</v>
      </c>
      <c r="D127" s="15">
        <v>527360</v>
      </c>
      <c r="E127" s="52">
        <v>24150</v>
      </c>
      <c r="F127" s="53">
        <f t="shared" si="1"/>
        <v>503210</v>
      </c>
    </row>
    <row r="128" spans="1:6" ht="12.75">
      <c r="A128" s="12" t="s">
        <v>362</v>
      </c>
      <c r="B128" s="51" t="s">
        <v>194</v>
      </c>
      <c r="C128" s="14" t="s">
        <v>363</v>
      </c>
      <c r="D128" s="15">
        <v>100000</v>
      </c>
      <c r="E128" s="52">
        <v>39600</v>
      </c>
      <c r="F128" s="53">
        <f t="shared" si="1"/>
        <v>60400</v>
      </c>
    </row>
    <row r="129" spans="1:6" ht="33.75">
      <c r="A129" s="12" t="s">
        <v>215</v>
      </c>
      <c r="B129" s="51" t="s">
        <v>194</v>
      </c>
      <c r="C129" s="14" t="s">
        <v>364</v>
      </c>
      <c r="D129" s="15">
        <v>100000</v>
      </c>
      <c r="E129" s="52">
        <v>39600</v>
      </c>
      <c r="F129" s="53">
        <f t="shared" si="1"/>
        <v>60400</v>
      </c>
    </row>
    <row r="130" spans="1:6" ht="12.75">
      <c r="A130" s="12" t="s">
        <v>219</v>
      </c>
      <c r="B130" s="51" t="s">
        <v>194</v>
      </c>
      <c r="C130" s="14" t="s">
        <v>365</v>
      </c>
      <c r="D130" s="15">
        <v>100000</v>
      </c>
      <c r="E130" s="52">
        <v>39600</v>
      </c>
      <c r="F130" s="53">
        <f t="shared" si="1"/>
        <v>60400</v>
      </c>
    </row>
    <row r="131" spans="1:6" ht="22.5">
      <c r="A131" s="12" t="s">
        <v>366</v>
      </c>
      <c r="B131" s="51" t="s">
        <v>194</v>
      </c>
      <c r="C131" s="14" t="s">
        <v>367</v>
      </c>
      <c r="D131" s="15">
        <v>805000</v>
      </c>
      <c r="E131" s="52">
        <v>490000</v>
      </c>
      <c r="F131" s="53">
        <f t="shared" si="1"/>
        <v>315000</v>
      </c>
    </row>
    <row r="132" spans="1:6" ht="33.75">
      <c r="A132" s="12" t="s">
        <v>215</v>
      </c>
      <c r="B132" s="51" t="s">
        <v>194</v>
      </c>
      <c r="C132" s="14" t="s">
        <v>368</v>
      </c>
      <c r="D132" s="15">
        <v>805000</v>
      </c>
      <c r="E132" s="52">
        <v>490000</v>
      </c>
      <c r="F132" s="53">
        <f t="shared" si="1"/>
        <v>315000</v>
      </c>
    </row>
    <row r="133" spans="1:6" ht="12.75">
      <c r="A133" s="12" t="s">
        <v>219</v>
      </c>
      <c r="B133" s="51" t="s">
        <v>194</v>
      </c>
      <c r="C133" s="14" t="s">
        <v>369</v>
      </c>
      <c r="D133" s="15">
        <v>805000</v>
      </c>
      <c r="E133" s="52">
        <v>490000</v>
      </c>
      <c r="F133" s="53">
        <f t="shared" si="1"/>
        <v>315000</v>
      </c>
    </row>
    <row r="134" spans="1:6" ht="12.75">
      <c r="A134" s="39" t="s">
        <v>370</v>
      </c>
      <c r="B134" s="40" t="s">
        <v>194</v>
      </c>
      <c r="C134" s="41" t="s">
        <v>371</v>
      </c>
      <c r="D134" s="42">
        <v>33508645</v>
      </c>
      <c r="E134" s="43">
        <v>13806892.63</v>
      </c>
      <c r="F134" s="44">
        <f t="shared" si="1"/>
        <v>19701752.369999997</v>
      </c>
    </row>
    <row r="135" spans="1:6" ht="12.75">
      <c r="A135" s="39" t="s">
        <v>372</v>
      </c>
      <c r="B135" s="40" t="s">
        <v>194</v>
      </c>
      <c r="C135" s="41" t="s">
        <v>373</v>
      </c>
      <c r="D135" s="42">
        <v>1208000</v>
      </c>
      <c r="E135" s="43">
        <v>520630.03</v>
      </c>
      <c r="F135" s="44">
        <f t="shared" si="1"/>
        <v>687369.97</v>
      </c>
    </row>
    <row r="136" spans="1:6" ht="12.75">
      <c r="A136" s="39" t="s">
        <v>372</v>
      </c>
      <c r="B136" s="40" t="s">
        <v>194</v>
      </c>
      <c r="C136" s="41" t="s">
        <v>374</v>
      </c>
      <c r="D136" s="42">
        <v>1208000</v>
      </c>
      <c r="E136" s="43">
        <v>520630.03</v>
      </c>
      <c r="F136" s="44">
        <f t="shared" si="1"/>
        <v>687369.97</v>
      </c>
    </row>
    <row r="137" spans="1:6" ht="12.75">
      <c r="A137" s="12" t="s">
        <v>205</v>
      </c>
      <c r="B137" s="51" t="s">
        <v>194</v>
      </c>
      <c r="C137" s="14" t="s">
        <v>375</v>
      </c>
      <c r="D137" s="15">
        <v>1208000</v>
      </c>
      <c r="E137" s="52">
        <v>520630.03</v>
      </c>
      <c r="F137" s="53">
        <f t="shared" si="1"/>
        <v>687369.97</v>
      </c>
    </row>
    <row r="138" spans="1:6" ht="12.75">
      <c r="A138" s="12" t="s">
        <v>376</v>
      </c>
      <c r="B138" s="51" t="s">
        <v>194</v>
      </c>
      <c r="C138" s="14" t="s">
        <v>377</v>
      </c>
      <c r="D138" s="15">
        <v>387000</v>
      </c>
      <c r="E138" s="52">
        <v>6500</v>
      </c>
      <c r="F138" s="53">
        <f t="shared" si="1"/>
        <v>380500</v>
      </c>
    </row>
    <row r="139" spans="1:6" ht="33.75">
      <c r="A139" s="12" t="s">
        <v>215</v>
      </c>
      <c r="B139" s="51" t="s">
        <v>194</v>
      </c>
      <c r="C139" s="14" t="s">
        <v>378</v>
      </c>
      <c r="D139" s="15">
        <v>387000</v>
      </c>
      <c r="E139" s="52">
        <v>6500</v>
      </c>
      <c r="F139" s="53">
        <f t="shared" si="1"/>
        <v>380500</v>
      </c>
    </row>
    <row r="140" spans="1:6" ht="12.75">
      <c r="A140" s="12" t="s">
        <v>219</v>
      </c>
      <c r="B140" s="51" t="s">
        <v>194</v>
      </c>
      <c r="C140" s="14" t="s">
        <v>379</v>
      </c>
      <c r="D140" s="15">
        <v>387000</v>
      </c>
      <c r="E140" s="52">
        <v>6500</v>
      </c>
      <c r="F140" s="53">
        <f t="shared" si="1"/>
        <v>380500</v>
      </c>
    </row>
    <row r="141" spans="1:6" ht="22.5">
      <c r="A141" s="12" t="s">
        <v>380</v>
      </c>
      <c r="B141" s="51" t="s">
        <v>194</v>
      </c>
      <c r="C141" s="14" t="s">
        <v>381</v>
      </c>
      <c r="D141" s="15">
        <v>821000</v>
      </c>
      <c r="E141" s="52">
        <v>514130.03</v>
      </c>
      <c r="F141" s="53">
        <f t="shared" si="1"/>
        <v>306869.97</v>
      </c>
    </row>
    <row r="142" spans="1:6" ht="33.75">
      <c r="A142" s="12" t="s">
        <v>215</v>
      </c>
      <c r="B142" s="51" t="s">
        <v>194</v>
      </c>
      <c r="C142" s="14" t="s">
        <v>382</v>
      </c>
      <c r="D142" s="15">
        <v>821000</v>
      </c>
      <c r="E142" s="52">
        <v>514130.03</v>
      </c>
      <c r="F142" s="53">
        <f t="shared" si="1"/>
        <v>306869.97</v>
      </c>
    </row>
    <row r="143" spans="1:6" ht="12.75">
      <c r="A143" s="12" t="s">
        <v>219</v>
      </c>
      <c r="B143" s="51" t="s">
        <v>194</v>
      </c>
      <c r="C143" s="14" t="s">
        <v>383</v>
      </c>
      <c r="D143" s="15">
        <v>821000</v>
      </c>
      <c r="E143" s="52">
        <v>514130.03</v>
      </c>
      <c r="F143" s="53">
        <f t="shared" si="1"/>
        <v>306869.97</v>
      </c>
    </row>
    <row r="144" spans="1:6" ht="12.75">
      <c r="A144" s="39" t="s">
        <v>384</v>
      </c>
      <c r="B144" s="40" t="s">
        <v>194</v>
      </c>
      <c r="C144" s="41" t="s">
        <v>385</v>
      </c>
      <c r="D144" s="42">
        <v>6695000</v>
      </c>
      <c r="E144" s="43">
        <v>820617.81</v>
      </c>
      <c r="F144" s="44">
        <f t="shared" si="1"/>
        <v>5874382.1899999995</v>
      </c>
    </row>
    <row r="145" spans="1:6" ht="12.75">
      <c r="A145" s="39" t="s">
        <v>384</v>
      </c>
      <c r="B145" s="40" t="s">
        <v>194</v>
      </c>
      <c r="C145" s="41" t="s">
        <v>386</v>
      </c>
      <c r="D145" s="42">
        <v>2072000</v>
      </c>
      <c r="E145" s="43">
        <v>820617.81</v>
      </c>
      <c r="F145" s="44">
        <f t="shared" si="1"/>
        <v>1251382.19</v>
      </c>
    </row>
    <row r="146" spans="1:6" ht="22.5">
      <c r="A146" s="12" t="s">
        <v>387</v>
      </c>
      <c r="B146" s="51" t="s">
        <v>194</v>
      </c>
      <c r="C146" s="14" t="s">
        <v>388</v>
      </c>
      <c r="D146" s="15">
        <v>2072000</v>
      </c>
      <c r="E146" s="52">
        <v>820617.81</v>
      </c>
      <c r="F146" s="53">
        <f aca="true" t="shared" si="2" ref="F146:F209">IF(OR(D146="-",IF(E146="-",0,E146)&gt;=IF(D146="-",0,D146)),"-",IF(D146="-",0,D146)-IF(E146="-",0,E146))</f>
        <v>1251382.19</v>
      </c>
    </row>
    <row r="147" spans="1:6" ht="22.5">
      <c r="A147" s="12" t="s">
        <v>389</v>
      </c>
      <c r="B147" s="51" t="s">
        <v>194</v>
      </c>
      <c r="C147" s="14" t="s">
        <v>390</v>
      </c>
      <c r="D147" s="15">
        <v>2072000</v>
      </c>
      <c r="E147" s="52">
        <v>820617.81</v>
      </c>
      <c r="F147" s="53">
        <f t="shared" si="2"/>
        <v>1251382.19</v>
      </c>
    </row>
    <row r="148" spans="1:6" ht="33.75">
      <c r="A148" s="12" t="s">
        <v>215</v>
      </c>
      <c r="B148" s="51" t="s">
        <v>194</v>
      </c>
      <c r="C148" s="14" t="s">
        <v>391</v>
      </c>
      <c r="D148" s="15">
        <v>2072000</v>
      </c>
      <c r="E148" s="52">
        <v>820617.81</v>
      </c>
      <c r="F148" s="53">
        <f t="shared" si="2"/>
        <v>1251382.19</v>
      </c>
    </row>
    <row r="149" spans="1:6" ht="12.75">
      <c r="A149" s="12" t="s">
        <v>219</v>
      </c>
      <c r="B149" s="51" t="s">
        <v>194</v>
      </c>
      <c r="C149" s="14" t="s">
        <v>392</v>
      </c>
      <c r="D149" s="15">
        <v>2072000</v>
      </c>
      <c r="E149" s="52">
        <v>820617.81</v>
      </c>
      <c r="F149" s="53">
        <f t="shared" si="2"/>
        <v>1251382.19</v>
      </c>
    </row>
    <row r="150" spans="1:6" ht="12.75">
      <c r="A150" s="39" t="s">
        <v>384</v>
      </c>
      <c r="B150" s="40" t="s">
        <v>194</v>
      </c>
      <c r="C150" s="41" t="s">
        <v>393</v>
      </c>
      <c r="D150" s="42">
        <v>4423000</v>
      </c>
      <c r="E150" s="43" t="s">
        <v>27</v>
      </c>
      <c r="F150" s="44">
        <f t="shared" si="2"/>
        <v>4423000</v>
      </c>
    </row>
    <row r="151" spans="1:6" ht="22.5">
      <c r="A151" s="12" t="s">
        <v>394</v>
      </c>
      <c r="B151" s="51" t="s">
        <v>194</v>
      </c>
      <c r="C151" s="14" t="s">
        <v>395</v>
      </c>
      <c r="D151" s="15">
        <v>4423000</v>
      </c>
      <c r="E151" s="52" t="s">
        <v>27</v>
      </c>
      <c r="F151" s="53">
        <f t="shared" si="2"/>
        <v>4423000</v>
      </c>
    </row>
    <row r="152" spans="1:6" ht="33.75">
      <c r="A152" s="12" t="s">
        <v>396</v>
      </c>
      <c r="B152" s="51" t="s">
        <v>194</v>
      </c>
      <c r="C152" s="14" t="s">
        <v>397</v>
      </c>
      <c r="D152" s="15">
        <v>250000</v>
      </c>
      <c r="E152" s="52" t="s">
        <v>27</v>
      </c>
      <c r="F152" s="53">
        <f t="shared" si="2"/>
        <v>250000</v>
      </c>
    </row>
    <row r="153" spans="1:6" ht="33.75">
      <c r="A153" s="12" t="s">
        <v>215</v>
      </c>
      <c r="B153" s="51" t="s">
        <v>194</v>
      </c>
      <c r="C153" s="14" t="s">
        <v>398</v>
      </c>
      <c r="D153" s="15">
        <v>250000</v>
      </c>
      <c r="E153" s="52" t="s">
        <v>27</v>
      </c>
      <c r="F153" s="53">
        <f t="shared" si="2"/>
        <v>250000</v>
      </c>
    </row>
    <row r="154" spans="1:6" ht="12.75">
      <c r="A154" s="12" t="s">
        <v>219</v>
      </c>
      <c r="B154" s="51" t="s">
        <v>194</v>
      </c>
      <c r="C154" s="14" t="s">
        <v>399</v>
      </c>
      <c r="D154" s="15">
        <v>250000</v>
      </c>
      <c r="E154" s="52" t="s">
        <v>27</v>
      </c>
      <c r="F154" s="53">
        <f t="shared" si="2"/>
        <v>250000</v>
      </c>
    </row>
    <row r="155" spans="1:6" ht="33.75">
      <c r="A155" s="12" t="s">
        <v>400</v>
      </c>
      <c r="B155" s="51" t="s">
        <v>194</v>
      </c>
      <c r="C155" s="14" t="s">
        <v>401</v>
      </c>
      <c r="D155" s="15">
        <v>4173000</v>
      </c>
      <c r="E155" s="52" t="s">
        <v>27</v>
      </c>
      <c r="F155" s="53">
        <f t="shared" si="2"/>
        <v>4173000</v>
      </c>
    </row>
    <row r="156" spans="1:6" ht="12.75">
      <c r="A156" s="12" t="s">
        <v>402</v>
      </c>
      <c r="B156" s="51" t="s">
        <v>194</v>
      </c>
      <c r="C156" s="14" t="s">
        <v>403</v>
      </c>
      <c r="D156" s="15">
        <v>4173000</v>
      </c>
      <c r="E156" s="52" t="s">
        <v>27</v>
      </c>
      <c r="F156" s="53">
        <f t="shared" si="2"/>
        <v>4173000</v>
      </c>
    </row>
    <row r="157" spans="1:6" ht="33.75">
      <c r="A157" s="12" t="s">
        <v>404</v>
      </c>
      <c r="B157" s="51" t="s">
        <v>194</v>
      </c>
      <c r="C157" s="14" t="s">
        <v>405</v>
      </c>
      <c r="D157" s="15">
        <v>4173000</v>
      </c>
      <c r="E157" s="52" t="s">
        <v>27</v>
      </c>
      <c r="F157" s="53">
        <f t="shared" si="2"/>
        <v>4173000</v>
      </c>
    </row>
    <row r="158" spans="1:6" ht="12.75">
      <c r="A158" s="39" t="s">
        <v>384</v>
      </c>
      <c r="B158" s="40" t="s">
        <v>194</v>
      </c>
      <c r="C158" s="41" t="s">
        <v>406</v>
      </c>
      <c r="D158" s="42">
        <v>200000</v>
      </c>
      <c r="E158" s="43" t="s">
        <v>27</v>
      </c>
      <c r="F158" s="44">
        <f t="shared" si="2"/>
        <v>200000</v>
      </c>
    </row>
    <row r="159" spans="1:6" ht="12.75">
      <c r="A159" s="12" t="s">
        <v>205</v>
      </c>
      <c r="B159" s="51" t="s">
        <v>194</v>
      </c>
      <c r="C159" s="14" t="s">
        <v>407</v>
      </c>
      <c r="D159" s="15">
        <v>200000</v>
      </c>
      <c r="E159" s="52" t="s">
        <v>27</v>
      </c>
      <c r="F159" s="53">
        <f t="shared" si="2"/>
        <v>200000</v>
      </c>
    </row>
    <row r="160" spans="1:6" ht="45">
      <c r="A160" s="12" t="s">
        <v>408</v>
      </c>
      <c r="B160" s="51" t="s">
        <v>194</v>
      </c>
      <c r="C160" s="14" t="s">
        <v>409</v>
      </c>
      <c r="D160" s="15">
        <v>200000</v>
      </c>
      <c r="E160" s="52" t="s">
        <v>27</v>
      </c>
      <c r="F160" s="53">
        <f t="shared" si="2"/>
        <v>200000</v>
      </c>
    </row>
    <row r="161" spans="1:6" ht="33.75">
      <c r="A161" s="12" t="s">
        <v>215</v>
      </c>
      <c r="B161" s="51" t="s">
        <v>194</v>
      </c>
      <c r="C161" s="14" t="s">
        <v>410</v>
      </c>
      <c r="D161" s="15">
        <v>200000</v>
      </c>
      <c r="E161" s="52" t="s">
        <v>27</v>
      </c>
      <c r="F161" s="53">
        <f t="shared" si="2"/>
        <v>200000</v>
      </c>
    </row>
    <row r="162" spans="1:6" ht="12.75">
      <c r="A162" s="12" t="s">
        <v>219</v>
      </c>
      <c r="B162" s="51" t="s">
        <v>194</v>
      </c>
      <c r="C162" s="14" t="s">
        <v>411</v>
      </c>
      <c r="D162" s="15">
        <v>200000</v>
      </c>
      <c r="E162" s="52" t="s">
        <v>27</v>
      </c>
      <c r="F162" s="53">
        <f t="shared" si="2"/>
        <v>200000</v>
      </c>
    </row>
    <row r="163" spans="1:6" ht="12.75">
      <c r="A163" s="39" t="s">
        <v>412</v>
      </c>
      <c r="B163" s="40" t="s">
        <v>194</v>
      </c>
      <c r="C163" s="41" t="s">
        <v>413</v>
      </c>
      <c r="D163" s="42">
        <v>25605645</v>
      </c>
      <c r="E163" s="43">
        <v>12465644.79</v>
      </c>
      <c r="F163" s="44">
        <f t="shared" si="2"/>
        <v>13140000.21</v>
      </c>
    </row>
    <row r="164" spans="1:6" ht="12.75">
      <c r="A164" s="39" t="s">
        <v>412</v>
      </c>
      <c r="B164" s="40" t="s">
        <v>194</v>
      </c>
      <c r="C164" s="41" t="s">
        <v>414</v>
      </c>
      <c r="D164" s="42">
        <v>14198219</v>
      </c>
      <c r="E164" s="43">
        <v>6145633.35</v>
      </c>
      <c r="F164" s="44">
        <f t="shared" si="2"/>
        <v>8052585.65</v>
      </c>
    </row>
    <row r="165" spans="1:6" ht="56.25">
      <c r="A165" s="12" t="s">
        <v>415</v>
      </c>
      <c r="B165" s="51" t="s">
        <v>194</v>
      </c>
      <c r="C165" s="14" t="s">
        <v>416</v>
      </c>
      <c r="D165" s="15">
        <v>14198219</v>
      </c>
      <c r="E165" s="52">
        <v>6145633.35</v>
      </c>
      <c r="F165" s="53">
        <f t="shared" si="2"/>
        <v>8052585.65</v>
      </c>
    </row>
    <row r="166" spans="1:6" ht="45">
      <c r="A166" s="12" t="s">
        <v>417</v>
      </c>
      <c r="B166" s="51" t="s">
        <v>194</v>
      </c>
      <c r="C166" s="14" t="s">
        <v>418</v>
      </c>
      <c r="D166" s="15">
        <v>4802000</v>
      </c>
      <c r="E166" s="52">
        <v>2900000</v>
      </c>
      <c r="F166" s="53">
        <f t="shared" si="2"/>
        <v>1902000</v>
      </c>
    </row>
    <row r="167" spans="1:6" ht="12.75">
      <c r="A167" s="12" t="s">
        <v>419</v>
      </c>
      <c r="B167" s="51" t="s">
        <v>194</v>
      </c>
      <c r="C167" s="14" t="s">
        <v>420</v>
      </c>
      <c r="D167" s="15">
        <v>4802000</v>
      </c>
      <c r="E167" s="52">
        <v>2900000</v>
      </c>
      <c r="F167" s="53">
        <f t="shared" si="2"/>
        <v>1902000</v>
      </c>
    </row>
    <row r="168" spans="1:6" ht="56.25">
      <c r="A168" s="12" t="s">
        <v>421</v>
      </c>
      <c r="B168" s="51" t="s">
        <v>194</v>
      </c>
      <c r="C168" s="14" t="s">
        <v>422</v>
      </c>
      <c r="D168" s="15">
        <v>4802000</v>
      </c>
      <c r="E168" s="52">
        <v>2900000</v>
      </c>
      <c r="F168" s="53">
        <f t="shared" si="2"/>
        <v>1902000</v>
      </c>
    </row>
    <row r="169" spans="1:6" ht="45">
      <c r="A169" s="12" t="s">
        <v>423</v>
      </c>
      <c r="B169" s="51" t="s">
        <v>194</v>
      </c>
      <c r="C169" s="14" t="s">
        <v>424</v>
      </c>
      <c r="D169" s="15">
        <v>9189019</v>
      </c>
      <c r="E169" s="52">
        <v>3240633.35</v>
      </c>
      <c r="F169" s="53">
        <f t="shared" si="2"/>
        <v>5948385.65</v>
      </c>
    </row>
    <row r="170" spans="1:6" ht="33.75">
      <c r="A170" s="12" t="s">
        <v>215</v>
      </c>
      <c r="B170" s="51" t="s">
        <v>194</v>
      </c>
      <c r="C170" s="14" t="s">
        <v>425</v>
      </c>
      <c r="D170" s="15">
        <v>9130219</v>
      </c>
      <c r="E170" s="52">
        <v>3181896.23</v>
      </c>
      <c r="F170" s="53">
        <f t="shared" si="2"/>
        <v>5948322.77</v>
      </c>
    </row>
    <row r="171" spans="1:6" ht="12.75">
      <c r="A171" s="12" t="s">
        <v>219</v>
      </c>
      <c r="B171" s="51" t="s">
        <v>194</v>
      </c>
      <c r="C171" s="14" t="s">
        <v>426</v>
      </c>
      <c r="D171" s="15">
        <v>9130219</v>
      </c>
      <c r="E171" s="52">
        <v>3181896.23</v>
      </c>
      <c r="F171" s="53">
        <f t="shared" si="2"/>
        <v>5948322.77</v>
      </c>
    </row>
    <row r="172" spans="1:6" ht="12.75">
      <c r="A172" s="12" t="s">
        <v>221</v>
      </c>
      <c r="B172" s="51" t="s">
        <v>194</v>
      </c>
      <c r="C172" s="14" t="s">
        <v>427</v>
      </c>
      <c r="D172" s="15">
        <v>58800</v>
      </c>
      <c r="E172" s="52">
        <v>58737.12</v>
      </c>
      <c r="F172" s="53">
        <f t="shared" si="2"/>
        <v>62.87999999999738</v>
      </c>
    </row>
    <row r="173" spans="1:6" ht="12.75">
      <c r="A173" s="12" t="s">
        <v>223</v>
      </c>
      <c r="B173" s="51" t="s">
        <v>194</v>
      </c>
      <c r="C173" s="14" t="s">
        <v>428</v>
      </c>
      <c r="D173" s="15">
        <v>58800</v>
      </c>
      <c r="E173" s="52">
        <v>58737.12</v>
      </c>
      <c r="F173" s="53">
        <f t="shared" si="2"/>
        <v>62.87999999999738</v>
      </c>
    </row>
    <row r="174" spans="1:6" ht="22.5">
      <c r="A174" s="12" t="s">
        <v>429</v>
      </c>
      <c r="B174" s="51" t="s">
        <v>194</v>
      </c>
      <c r="C174" s="14" t="s">
        <v>430</v>
      </c>
      <c r="D174" s="15">
        <v>207200</v>
      </c>
      <c r="E174" s="52">
        <v>5000</v>
      </c>
      <c r="F174" s="53">
        <f t="shared" si="2"/>
        <v>202200</v>
      </c>
    </row>
    <row r="175" spans="1:6" ht="33.75">
      <c r="A175" s="12" t="s">
        <v>215</v>
      </c>
      <c r="B175" s="51" t="s">
        <v>194</v>
      </c>
      <c r="C175" s="14" t="s">
        <v>431</v>
      </c>
      <c r="D175" s="15">
        <v>207200</v>
      </c>
      <c r="E175" s="52">
        <v>5000</v>
      </c>
      <c r="F175" s="53">
        <f t="shared" si="2"/>
        <v>202200</v>
      </c>
    </row>
    <row r="176" spans="1:6" ht="12.75">
      <c r="A176" s="12" t="s">
        <v>219</v>
      </c>
      <c r="B176" s="51" t="s">
        <v>194</v>
      </c>
      <c r="C176" s="14" t="s">
        <v>432</v>
      </c>
      <c r="D176" s="15">
        <v>207200</v>
      </c>
      <c r="E176" s="52">
        <v>5000</v>
      </c>
      <c r="F176" s="53">
        <f t="shared" si="2"/>
        <v>202200</v>
      </c>
    </row>
    <row r="177" spans="1:6" ht="12.75">
      <c r="A177" s="39" t="s">
        <v>412</v>
      </c>
      <c r="B177" s="40" t="s">
        <v>194</v>
      </c>
      <c r="C177" s="41" t="s">
        <v>433</v>
      </c>
      <c r="D177" s="42">
        <v>5002300</v>
      </c>
      <c r="E177" s="43" t="s">
        <v>27</v>
      </c>
      <c r="F177" s="44">
        <f t="shared" si="2"/>
        <v>5002300</v>
      </c>
    </row>
    <row r="178" spans="1:6" ht="56.25">
      <c r="A178" s="12" t="s">
        <v>434</v>
      </c>
      <c r="B178" s="51" t="s">
        <v>194</v>
      </c>
      <c r="C178" s="14" t="s">
        <v>435</v>
      </c>
      <c r="D178" s="15">
        <v>5002300</v>
      </c>
      <c r="E178" s="52" t="s">
        <v>27</v>
      </c>
      <c r="F178" s="53">
        <f t="shared" si="2"/>
        <v>5002300</v>
      </c>
    </row>
    <row r="179" spans="1:6" ht="22.5">
      <c r="A179" s="12" t="s">
        <v>436</v>
      </c>
      <c r="B179" s="51" t="s">
        <v>194</v>
      </c>
      <c r="C179" s="14" t="s">
        <v>437</v>
      </c>
      <c r="D179" s="15">
        <v>3217700</v>
      </c>
      <c r="E179" s="52" t="s">
        <v>27</v>
      </c>
      <c r="F179" s="53">
        <f t="shared" si="2"/>
        <v>3217700</v>
      </c>
    </row>
    <row r="180" spans="1:6" ht="33.75">
      <c r="A180" s="12" t="s">
        <v>215</v>
      </c>
      <c r="B180" s="51" t="s">
        <v>194</v>
      </c>
      <c r="C180" s="14" t="s">
        <v>438</v>
      </c>
      <c r="D180" s="15">
        <v>3217700</v>
      </c>
      <c r="E180" s="52" t="s">
        <v>27</v>
      </c>
      <c r="F180" s="53">
        <f t="shared" si="2"/>
        <v>3217700</v>
      </c>
    </row>
    <row r="181" spans="1:6" ht="12.75">
      <c r="A181" s="12" t="s">
        <v>219</v>
      </c>
      <c r="B181" s="51" t="s">
        <v>194</v>
      </c>
      <c r="C181" s="14" t="s">
        <v>439</v>
      </c>
      <c r="D181" s="15">
        <v>3217700</v>
      </c>
      <c r="E181" s="52" t="s">
        <v>27</v>
      </c>
      <c r="F181" s="53">
        <f t="shared" si="2"/>
        <v>3217700</v>
      </c>
    </row>
    <row r="182" spans="1:6" ht="22.5">
      <c r="A182" s="12" t="s">
        <v>440</v>
      </c>
      <c r="B182" s="51" t="s">
        <v>194</v>
      </c>
      <c r="C182" s="14" t="s">
        <v>441</v>
      </c>
      <c r="D182" s="15">
        <v>1784600</v>
      </c>
      <c r="E182" s="52" t="s">
        <v>27</v>
      </c>
      <c r="F182" s="53">
        <f t="shared" si="2"/>
        <v>1784600</v>
      </c>
    </row>
    <row r="183" spans="1:6" ht="33.75">
      <c r="A183" s="12" t="s">
        <v>215</v>
      </c>
      <c r="B183" s="51" t="s">
        <v>194</v>
      </c>
      <c r="C183" s="14" t="s">
        <v>442</v>
      </c>
      <c r="D183" s="15">
        <v>1784600</v>
      </c>
      <c r="E183" s="52" t="s">
        <v>27</v>
      </c>
      <c r="F183" s="53">
        <f t="shared" si="2"/>
        <v>1784600</v>
      </c>
    </row>
    <row r="184" spans="1:6" ht="12.75">
      <c r="A184" s="12" t="s">
        <v>219</v>
      </c>
      <c r="B184" s="51" t="s">
        <v>194</v>
      </c>
      <c r="C184" s="14" t="s">
        <v>443</v>
      </c>
      <c r="D184" s="15">
        <v>1784600</v>
      </c>
      <c r="E184" s="52" t="s">
        <v>27</v>
      </c>
      <c r="F184" s="53">
        <f t="shared" si="2"/>
        <v>1784600</v>
      </c>
    </row>
    <row r="185" spans="1:6" ht="12.75">
      <c r="A185" s="39" t="s">
        <v>412</v>
      </c>
      <c r="B185" s="40" t="s">
        <v>194</v>
      </c>
      <c r="C185" s="41" t="s">
        <v>444</v>
      </c>
      <c r="D185" s="42">
        <v>62500</v>
      </c>
      <c r="E185" s="43">
        <v>50000</v>
      </c>
      <c r="F185" s="44">
        <f t="shared" si="2"/>
        <v>12500</v>
      </c>
    </row>
    <row r="186" spans="1:6" ht="33.75">
      <c r="A186" s="12" t="s">
        <v>445</v>
      </c>
      <c r="B186" s="51" t="s">
        <v>194</v>
      </c>
      <c r="C186" s="14" t="s">
        <v>446</v>
      </c>
      <c r="D186" s="15">
        <v>62500</v>
      </c>
      <c r="E186" s="52">
        <v>50000</v>
      </c>
      <c r="F186" s="53">
        <f t="shared" si="2"/>
        <v>12500</v>
      </c>
    </row>
    <row r="187" spans="1:6" ht="22.5">
      <c r="A187" s="12" t="s">
        <v>447</v>
      </c>
      <c r="B187" s="51" t="s">
        <v>194</v>
      </c>
      <c r="C187" s="14" t="s">
        <v>448</v>
      </c>
      <c r="D187" s="15">
        <v>62500</v>
      </c>
      <c r="E187" s="52">
        <v>50000</v>
      </c>
      <c r="F187" s="53">
        <f t="shared" si="2"/>
        <v>12500</v>
      </c>
    </row>
    <row r="188" spans="1:6" ht="33.75">
      <c r="A188" s="12" t="s">
        <v>215</v>
      </c>
      <c r="B188" s="51" t="s">
        <v>194</v>
      </c>
      <c r="C188" s="14" t="s">
        <v>449</v>
      </c>
      <c r="D188" s="15">
        <v>62500</v>
      </c>
      <c r="E188" s="52">
        <v>50000</v>
      </c>
      <c r="F188" s="53">
        <f t="shared" si="2"/>
        <v>12500</v>
      </c>
    </row>
    <row r="189" spans="1:6" ht="12.75">
      <c r="A189" s="12" t="s">
        <v>219</v>
      </c>
      <c r="B189" s="51" t="s">
        <v>194</v>
      </c>
      <c r="C189" s="14" t="s">
        <v>450</v>
      </c>
      <c r="D189" s="15">
        <v>62500</v>
      </c>
      <c r="E189" s="52">
        <v>50000</v>
      </c>
      <c r="F189" s="53">
        <f t="shared" si="2"/>
        <v>12500</v>
      </c>
    </row>
    <row r="190" spans="1:6" ht="12.75">
      <c r="A190" s="39" t="s">
        <v>412</v>
      </c>
      <c r="B190" s="40" t="s">
        <v>194</v>
      </c>
      <c r="C190" s="41" t="s">
        <v>451</v>
      </c>
      <c r="D190" s="42">
        <v>455000</v>
      </c>
      <c r="E190" s="43">
        <v>441261.7</v>
      </c>
      <c r="F190" s="44">
        <f t="shared" si="2"/>
        <v>13738.299999999988</v>
      </c>
    </row>
    <row r="191" spans="1:6" ht="22.5">
      <c r="A191" s="12" t="s">
        <v>452</v>
      </c>
      <c r="B191" s="51" t="s">
        <v>194</v>
      </c>
      <c r="C191" s="14" t="s">
        <v>453</v>
      </c>
      <c r="D191" s="15">
        <v>455000</v>
      </c>
      <c r="E191" s="52">
        <v>441261.7</v>
      </c>
      <c r="F191" s="53">
        <f t="shared" si="2"/>
        <v>13738.299999999988</v>
      </c>
    </row>
    <row r="192" spans="1:6" ht="45">
      <c r="A192" s="12" t="s">
        <v>454</v>
      </c>
      <c r="B192" s="51" t="s">
        <v>194</v>
      </c>
      <c r="C192" s="14" t="s">
        <v>455</v>
      </c>
      <c r="D192" s="15">
        <v>455000</v>
      </c>
      <c r="E192" s="52">
        <v>441261.7</v>
      </c>
      <c r="F192" s="53">
        <f t="shared" si="2"/>
        <v>13738.299999999988</v>
      </c>
    </row>
    <row r="193" spans="1:6" ht="33.75">
      <c r="A193" s="12" t="s">
        <v>215</v>
      </c>
      <c r="B193" s="51" t="s">
        <v>194</v>
      </c>
      <c r="C193" s="14" t="s">
        <v>456</v>
      </c>
      <c r="D193" s="15">
        <v>455000</v>
      </c>
      <c r="E193" s="52">
        <v>441261.7</v>
      </c>
      <c r="F193" s="53">
        <f t="shared" si="2"/>
        <v>13738.299999999988</v>
      </c>
    </row>
    <row r="194" spans="1:6" ht="12.75">
      <c r="A194" s="12" t="s">
        <v>219</v>
      </c>
      <c r="B194" s="51" t="s">
        <v>194</v>
      </c>
      <c r="C194" s="14" t="s">
        <v>457</v>
      </c>
      <c r="D194" s="15">
        <v>455000</v>
      </c>
      <c r="E194" s="52">
        <v>441261.7</v>
      </c>
      <c r="F194" s="53">
        <f t="shared" si="2"/>
        <v>13738.299999999988</v>
      </c>
    </row>
    <row r="195" spans="1:6" ht="12.75">
      <c r="A195" s="39" t="s">
        <v>412</v>
      </c>
      <c r="B195" s="40" t="s">
        <v>194</v>
      </c>
      <c r="C195" s="41" t="s">
        <v>458</v>
      </c>
      <c r="D195" s="42">
        <v>5887626</v>
      </c>
      <c r="E195" s="43">
        <v>5828749.74</v>
      </c>
      <c r="F195" s="44">
        <f t="shared" si="2"/>
        <v>58876.25999999978</v>
      </c>
    </row>
    <row r="196" spans="1:6" ht="12.75">
      <c r="A196" s="12" t="s">
        <v>205</v>
      </c>
      <c r="B196" s="51" t="s">
        <v>194</v>
      </c>
      <c r="C196" s="14" t="s">
        <v>459</v>
      </c>
      <c r="D196" s="15">
        <v>5887626</v>
      </c>
      <c r="E196" s="52">
        <v>5828749.74</v>
      </c>
      <c r="F196" s="53">
        <f t="shared" si="2"/>
        <v>58876.25999999978</v>
      </c>
    </row>
    <row r="197" spans="1:6" ht="22.5">
      <c r="A197" s="12" t="s">
        <v>460</v>
      </c>
      <c r="B197" s="51" t="s">
        <v>194</v>
      </c>
      <c r="C197" s="14" t="s">
        <v>461</v>
      </c>
      <c r="D197" s="15">
        <v>5887626</v>
      </c>
      <c r="E197" s="52">
        <v>5828749.74</v>
      </c>
      <c r="F197" s="53">
        <f t="shared" si="2"/>
        <v>58876.25999999978</v>
      </c>
    </row>
    <row r="198" spans="1:6" ht="33.75">
      <c r="A198" s="12" t="s">
        <v>215</v>
      </c>
      <c r="B198" s="51" t="s">
        <v>194</v>
      </c>
      <c r="C198" s="14" t="s">
        <v>462</v>
      </c>
      <c r="D198" s="15">
        <v>5887626</v>
      </c>
      <c r="E198" s="52">
        <v>5828749.74</v>
      </c>
      <c r="F198" s="53">
        <f t="shared" si="2"/>
        <v>58876.25999999978</v>
      </c>
    </row>
    <row r="199" spans="1:6" ht="12.75">
      <c r="A199" s="12" t="s">
        <v>219</v>
      </c>
      <c r="B199" s="51" t="s">
        <v>194</v>
      </c>
      <c r="C199" s="14" t="s">
        <v>463</v>
      </c>
      <c r="D199" s="15">
        <v>5887626</v>
      </c>
      <c r="E199" s="52">
        <v>5828749.74</v>
      </c>
      <c r="F199" s="53">
        <f t="shared" si="2"/>
        <v>58876.25999999978</v>
      </c>
    </row>
    <row r="200" spans="1:6" ht="12.75">
      <c r="A200" s="39" t="s">
        <v>464</v>
      </c>
      <c r="B200" s="40" t="s">
        <v>194</v>
      </c>
      <c r="C200" s="41" t="s">
        <v>465</v>
      </c>
      <c r="D200" s="42">
        <v>60173830</v>
      </c>
      <c r="E200" s="43">
        <v>5182275.19</v>
      </c>
      <c r="F200" s="44">
        <f t="shared" si="2"/>
        <v>54991554.81</v>
      </c>
    </row>
    <row r="201" spans="1:6" ht="12.75">
      <c r="A201" s="39" t="s">
        <v>466</v>
      </c>
      <c r="B201" s="40" t="s">
        <v>194</v>
      </c>
      <c r="C201" s="41" t="s">
        <v>467</v>
      </c>
      <c r="D201" s="42">
        <v>60173830</v>
      </c>
      <c r="E201" s="43">
        <v>5182275.19</v>
      </c>
      <c r="F201" s="44">
        <f t="shared" si="2"/>
        <v>54991554.81</v>
      </c>
    </row>
    <row r="202" spans="1:6" ht="12.75">
      <c r="A202" s="39" t="s">
        <v>466</v>
      </c>
      <c r="B202" s="40" t="s">
        <v>194</v>
      </c>
      <c r="C202" s="41" t="s">
        <v>468</v>
      </c>
      <c r="D202" s="42">
        <v>60173830</v>
      </c>
      <c r="E202" s="43">
        <v>5182275.19</v>
      </c>
      <c r="F202" s="44">
        <f t="shared" si="2"/>
        <v>54991554.81</v>
      </c>
    </row>
    <row r="203" spans="1:6" ht="22.5">
      <c r="A203" s="12" t="s">
        <v>469</v>
      </c>
      <c r="B203" s="51" t="s">
        <v>194</v>
      </c>
      <c r="C203" s="14" t="s">
        <v>470</v>
      </c>
      <c r="D203" s="15">
        <v>7630830</v>
      </c>
      <c r="E203" s="52">
        <v>4918837.07</v>
      </c>
      <c r="F203" s="53">
        <f t="shared" si="2"/>
        <v>2711992.9299999997</v>
      </c>
    </row>
    <row r="204" spans="1:6" ht="22.5">
      <c r="A204" s="12" t="s">
        <v>471</v>
      </c>
      <c r="B204" s="51" t="s">
        <v>194</v>
      </c>
      <c r="C204" s="14" t="s">
        <v>472</v>
      </c>
      <c r="D204" s="15">
        <v>4124830</v>
      </c>
      <c r="E204" s="52">
        <v>3123788.51</v>
      </c>
      <c r="F204" s="53">
        <f t="shared" si="2"/>
        <v>1001041.4900000002</v>
      </c>
    </row>
    <row r="205" spans="1:6" ht="22.5">
      <c r="A205" s="12" t="s">
        <v>473</v>
      </c>
      <c r="B205" s="51" t="s">
        <v>194</v>
      </c>
      <c r="C205" s="14" t="s">
        <v>474</v>
      </c>
      <c r="D205" s="15">
        <v>3243630</v>
      </c>
      <c r="E205" s="52">
        <v>2935275.62</v>
      </c>
      <c r="F205" s="53">
        <f t="shared" si="2"/>
        <v>308354.3799999999</v>
      </c>
    </row>
    <row r="206" spans="1:6" ht="12.75">
      <c r="A206" s="12" t="s">
        <v>475</v>
      </c>
      <c r="B206" s="51" t="s">
        <v>194</v>
      </c>
      <c r="C206" s="14" t="s">
        <v>476</v>
      </c>
      <c r="D206" s="15">
        <v>2491432.21</v>
      </c>
      <c r="E206" s="52">
        <v>2250806.78</v>
      </c>
      <c r="F206" s="53">
        <f t="shared" si="2"/>
        <v>240625.43000000017</v>
      </c>
    </row>
    <row r="207" spans="1:6" ht="45">
      <c r="A207" s="12" t="s">
        <v>477</v>
      </c>
      <c r="B207" s="51" t="s">
        <v>194</v>
      </c>
      <c r="C207" s="14" t="s">
        <v>478</v>
      </c>
      <c r="D207" s="15">
        <v>752197.79</v>
      </c>
      <c r="E207" s="52">
        <v>684468.84</v>
      </c>
      <c r="F207" s="53">
        <f t="shared" si="2"/>
        <v>67728.95000000007</v>
      </c>
    </row>
    <row r="208" spans="1:6" ht="33.75">
      <c r="A208" s="12" t="s">
        <v>215</v>
      </c>
      <c r="B208" s="51" t="s">
        <v>194</v>
      </c>
      <c r="C208" s="14" t="s">
        <v>479</v>
      </c>
      <c r="D208" s="15">
        <v>876200</v>
      </c>
      <c r="E208" s="52">
        <v>188512.89</v>
      </c>
      <c r="F208" s="53">
        <f t="shared" si="2"/>
        <v>687687.11</v>
      </c>
    </row>
    <row r="209" spans="1:6" ht="22.5">
      <c r="A209" s="12" t="s">
        <v>217</v>
      </c>
      <c r="B209" s="51" t="s">
        <v>194</v>
      </c>
      <c r="C209" s="14" t="s">
        <v>480</v>
      </c>
      <c r="D209" s="15">
        <v>211000</v>
      </c>
      <c r="E209" s="52">
        <v>90244.73</v>
      </c>
      <c r="F209" s="53">
        <f t="shared" si="2"/>
        <v>120755.27</v>
      </c>
    </row>
    <row r="210" spans="1:6" ht="12.75">
      <c r="A210" s="12" t="s">
        <v>219</v>
      </c>
      <c r="B210" s="51" t="s">
        <v>194</v>
      </c>
      <c r="C210" s="14" t="s">
        <v>481</v>
      </c>
      <c r="D210" s="15">
        <v>665200</v>
      </c>
      <c r="E210" s="52">
        <v>98268.16</v>
      </c>
      <c r="F210" s="53">
        <f aca="true" t="shared" si="3" ref="F210:F256">IF(OR(D210="-",IF(E210="-",0,E210)&gt;=IF(D210="-",0,D210)),"-",IF(D210="-",0,D210)-IF(E210="-",0,E210))</f>
        <v>566931.84</v>
      </c>
    </row>
    <row r="211" spans="1:6" ht="12.75">
      <c r="A211" s="12" t="s">
        <v>221</v>
      </c>
      <c r="B211" s="51" t="s">
        <v>194</v>
      </c>
      <c r="C211" s="14" t="s">
        <v>482</v>
      </c>
      <c r="D211" s="15">
        <v>5000</v>
      </c>
      <c r="E211" s="52" t="s">
        <v>27</v>
      </c>
      <c r="F211" s="53">
        <f t="shared" si="3"/>
        <v>5000</v>
      </c>
    </row>
    <row r="212" spans="1:6" ht="12.75">
      <c r="A212" s="12" t="s">
        <v>223</v>
      </c>
      <c r="B212" s="51" t="s">
        <v>194</v>
      </c>
      <c r="C212" s="14" t="s">
        <v>483</v>
      </c>
      <c r="D212" s="15">
        <v>5000</v>
      </c>
      <c r="E212" s="52" t="s">
        <v>27</v>
      </c>
      <c r="F212" s="53">
        <f t="shared" si="3"/>
        <v>5000</v>
      </c>
    </row>
    <row r="213" spans="1:6" ht="22.5">
      <c r="A213" s="12" t="s">
        <v>484</v>
      </c>
      <c r="B213" s="51" t="s">
        <v>194</v>
      </c>
      <c r="C213" s="14" t="s">
        <v>485</v>
      </c>
      <c r="D213" s="15">
        <v>400000</v>
      </c>
      <c r="E213" s="52">
        <v>237969.32</v>
      </c>
      <c r="F213" s="53">
        <f t="shared" si="3"/>
        <v>162030.68</v>
      </c>
    </row>
    <row r="214" spans="1:6" ht="33.75">
      <c r="A214" s="12" t="s">
        <v>215</v>
      </c>
      <c r="B214" s="51" t="s">
        <v>194</v>
      </c>
      <c r="C214" s="14" t="s">
        <v>486</v>
      </c>
      <c r="D214" s="15">
        <v>400000</v>
      </c>
      <c r="E214" s="52">
        <v>237969.32</v>
      </c>
      <c r="F214" s="53">
        <f t="shared" si="3"/>
        <v>162030.68</v>
      </c>
    </row>
    <row r="215" spans="1:6" ht="12.75">
      <c r="A215" s="12" t="s">
        <v>219</v>
      </c>
      <c r="B215" s="51" t="s">
        <v>194</v>
      </c>
      <c r="C215" s="14" t="s">
        <v>487</v>
      </c>
      <c r="D215" s="15">
        <v>400000</v>
      </c>
      <c r="E215" s="52">
        <v>237969.32</v>
      </c>
      <c r="F215" s="53">
        <f t="shared" si="3"/>
        <v>162030.68</v>
      </c>
    </row>
    <row r="216" spans="1:6" ht="33.75">
      <c r="A216" s="12" t="s">
        <v>488</v>
      </c>
      <c r="B216" s="51" t="s">
        <v>194</v>
      </c>
      <c r="C216" s="14" t="s">
        <v>489</v>
      </c>
      <c r="D216" s="15">
        <v>2895400</v>
      </c>
      <c r="E216" s="52">
        <v>1446609.24</v>
      </c>
      <c r="F216" s="53">
        <f t="shared" si="3"/>
        <v>1448790.76</v>
      </c>
    </row>
    <row r="217" spans="1:6" ht="22.5">
      <c r="A217" s="12" t="s">
        <v>473</v>
      </c>
      <c r="B217" s="51" t="s">
        <v>194</v>
      </c>
      <c r="C217" s="14" t="s">
        <v>490</v>
      </c>
      <c r="D217" s="15">
        <v>2895400</v>
      </c>
      <c r="E217" s="52">
        <v>1446609.24</v>
      </c>
      <c r="F217" s="53">
        <f t="shared" si="3"/>
        <v>1448790.76</v>
      </c>
    </row>
    <row r="218" spans="1:6" ht="12.75">
      <c r="A218" s="12" t="s">
        <v>475</v>
      </c>
      <c r="B218" s="51" t="s">
        <v>194</v>
      </c>
      <c r="C218" s="14" t="s">
        <v>491</v>
      </c>
      <c r="D218" s="15">
        <v>2223956.76</v>
      </c>
      <c r="E218" s="52">
        <v>1123360.4</v>
      </c>
      <c r="F218" s="53">
        <f t="shared" si="3"/>
        <v>1100596.3599999999</v>
      </c>
    </row>
    <row r="219" spans="1:6" ht="45">
      <c r="A219" s="12" t="s">
        <v>477</v>
      </c>
      <c r="B219" s="51" t="s">
        <v>194</v>
      </c>
      <c r="C219" s="14" t="s">
        <v>492</v>
      </c>
      <c r="D219" s="15">
        <v>671443.24</v>
      </c>
      <c r="E219" s="52">
        <v>323248.84</v>
      </c>
      <c r="F219" s="53">
        <f t="shared" si="3"/>
        <v>348194.39999999997</v>
      </c>
    </row>
    <row r="220" spans="1:6" ht="45">
      <c r="A220" s="12" t="s">
        <v>493</v>
      </c>
      <c r="B220" s="51" t="s">
        <v>194</v>
      </c>
      <c r="C220" s="14" t="s">
        <v>494</v>
      </c>
      <c r="D220" s="15">
        <v>210600</v>
      </c>
      <c r="E220" s="52">
        <v>110470</v>
      </c>
      <c r="F220" s="53">
        <f t="shared" si="3"/>
        <v>100130</v>
      </c>
    </row>
    <row r="221" spans="1:6" ht="33.75">
      <c r="A221" s="12" t="s">
        <v>215</v>
      </c>
      <c r="B221" s="51" t="s">
        <v>194</v>
      </c>
      <c r="C221" s="14" t="s">
        <v>495</v>
      </c>
      <c r="D221" s="15">
        <v>210600</v>
      </c>
      <c r="E221" s="52">
        <v>110470</v>
      </c>
      <c r="F221" s="53">
        <f t="shared" si="3"/>
        <v>100130</v>
      </c>
    </row>
    <row r="222" spans="1:6" ht="12.75">
      <c r="A222" s="12" t="s">
        <v>219</v>
      </c>
      <c r="B222" s="51" t="s">
        <v>194</v>
      </c>
      <c r="C222" s="14" t="s">
        <v>496</v>
      </c>
      <c r="D222" s="15">
        <v>210600</v>
      </c>
      <c r="E222" s="52">
        <v>110470</v>
      </c>
      <c r="F222" s="53">
        <f t="shared" si="3"/>
        <v>100130</v>
      </c>
    </row>
    <row r="223" spans="1:6" ht="22.5">
      <c r="A223" s="12" t="s">
        <v>497</v>
      </c>
      <c r="B223" s="51" t="s">
        <v>194</v>
      </c>
      <c r="C223" s="14" t="s">
        <v>498</v>
      </c>
      <c r="D223" s="15">
        <v>52543000</v>
      </c>
      <c r="E223" s="52">
        <v>263438.12</v>
      </c>
      <c r="F223" s="53">
        <f t="shared" si="3"/>
        <v>52279561.88</v>
      </c>
    </row>
    <row r="224" spans="1:6" ht="22.5">
      <c r="A224" s="12" t="s">
        <v>499</v>
      </c>
      <c r="B224" s="51" t="s">
        <v>194</v>
      </c>
      <c r="C224" s="14" t="s">
        <v>500</v>
      </c>
      <c r="D224" s="15">
        <v>652000</v>
      </c>
      <c r="E224" s="52">
        <v>263438.12</v>
      </c>
      <c r="F224" s="53">
        <f t="shared" si="3"/>
        <v>388561.88</v>
      </c>
    </row>
    <row r="225" spans="1:6" ht="33.75">
      <c r="A225" s="12" t="s">
        <v>215</v>
      </c>
      <c r="B225" s="51" t="s">
        <v>194</v>
      </c>
      <c r="C225" s="14" t="s">
        <v>501</v>
      </c>
      <c r="D225" s="15">
        <v>497000</v>
      </c>
      <c r="E225" s="52">
        <v>213438.12</v>
      </c>
      <c r="F225" s="53">
        <f t="shared" si="3"/>
        <v>283561.88</v>
      </c>
    </row>
    <row r="226" spans="1:6" ht="12.75">
      <c r="A226" s="12" t="s">
        <v>219</v>
      </c>
      <c r="B226" s="51" t="s">
        <v>194</v>
      </c>
      <c r="C226" s="14" t="s">
        <v>502</v>
      </c>
      <c r="D226" s="15">
        <v>497000</v>
      </c>
      <c r="E226" s="52">
        <v>213438.12</v>
      </c>
      <c r="F226" s="53">
        <f t="shared" si="3"/>
        <v>283561.88</v>
      </c>
    </row>
    <row r="227" spans="1:6" ht="12.75">
      <c r="A227" s="12" t="s">
        <v>402</v>
      </c>
      <c r="B227" s="51" t="s">
        <v>194</v>
      </c>
      <c r="C227" s="14" t="s">
        <v>503</v>
      </c>
      <c r="D227" s="15">
        <v>155000</v>
      </c>
      <c r="E227" s="52">
        <v>50000</v>
      </c>
      <c r="F227" s="53">
        <f t="shared" si="3"/>
        <v>105000</v>
      </c>
    </row>
    <row r="228" spans="1:6" ht="33.75">
      <c r="A228" s="12" t="s">
        <v>404</v>
      </c>
      <c r="B228" s="51" t="s">
        <v>194</v>
      </c>
      <c r="C228" s="14" t="s">
        <v>504</v>
      </c>
      <c r="D228" s="15">
        <v>155000</v>
      </c>
      <c r="E228" s="52">
        <v>50000</v>
      </c>
      <c r="F228" s="53">
        <f t="shared" si="3"/>
        <v>105000</v>
      </c>
    </row>
    <row r="229" spans="1:6" ht="22.5">
      <c r="A229" s="12" t="s">
        <v>505</v>
      </c>
      <c r="B229" s="51" t="s">
        <v>194</v>
      </c>
      <c r="C229" s="14" t="s">
        <v>506</v>
      </c>
      <c r="D229" s="15">
        <v>51891000</v>
      </c>
      <c r="E229" s="52" t="s">
        <v>27</v>
      </c>
      <c r="F229" s="53">
        <f t="shared" si="3"/>
        <v>51891000</v>
      </c>
    </row>
    <row r="230" spans="1:6" ht="12.75">
      <c r="A230" s="12" t="s">
        <v>402</v>
      </c>
      <c r="B230" s="51" t="s">
        <v>194</v>
      </c>
      <c r="C230" s="14" t="s">
        <v>507</v>
      </c>
      <c r="D230" s="15">
        <v>51891000</v>
      </c>
      <c r="E230" s="52" t="s">
        <v>27</v>
      </c>
      <c r="F230" s="53">
        <f t="shared" si="3"/>
        <v>51891000</v>
      </c>
    </row>
    <row r="231" spans="1:6" ht="33.75">
      <c r="A231" s="12" t="s">
        <v>404</v>
      </c>
      <c r="B231" s="51" t="s">
        <v>194</v>
      </c>
      <c r="C231" s="14" t="s">
        <v>508</v>
      </c>
      <c r="D231" s="15">
        <v>51891000</v>
      </c>
      <c r="E231" s="52" t="s">
        <v>27</v>
      </c>
      <c r="F231" s="53">
        <f t="shared" si="3"/>
        <v>51891000</v>
      </c>
    </row>
    <row r="232" spans="1:6" ht="12.75">
      <c r="A232" s="39" t="s">
        <v>509</v>
      </c>
      <c r="B232" s="40" t="s">
        <v>194</v>
      </c>
      <c r="C232" s="41" t="s">
        <v>510</v>
      </c>
      <c r="D232" s="42">
        <v>132880</v>
      </c>
      <c r="E232" s="43">
        <v>96527.07</v>
      </c>
      <c r="F232" s="44">
        <f t="shared" si="3"/>
        <v>36352.92999999999</v>
      </c>
    </row>
    <row r="233" spans="1:6" ht="12.75">
      <c r="A233" s="39" t="s">
        <v>511</v>
      </c>
      <c r="B233" s="40" t="s">
        <v>194</v>
      </c>
      <c r="C233" s="41" t="s">
        <v>512</v>
      </c>
      <c r="D233" s="42">
        <v>132880</v>
      </c>
      <c r="E233" s="43">
        <v>96527.07</v>
      </c>
      <c r="F233" s="44">
        <f t="shared" si="3"/>
        <v>36352.92999999999</v>
      </c>
    </row>
    <row r="234" spans="1:6" ht="12.75">
      <c r="A234" s="39" t="s">
        <v>511</v>
      </c>
      <c r="B234" s="40" t="s">
        <v>194</v>
      </c>
      <c r="C234" s="41" t="s">
        <v>513</v>
      </c>
      <c r="D234" s="42">
        <v>132880</v>
      </c>
      <c r="E234" s="43">
        <v>96527.07</v>
      </c>
      <c r="F234" s="44">
        <f t="shared" si="3"/>
        <v>36352.92999999999</v>
      </c>
    </row>
    <row r="235" spans="1:6" ht="12.75">
      <c r="A235" s="12" t="s">
        <v>205</v>
      </c>
      <c r="B235" s="51" t="s">
        <v>194</v>
      </c>
      <c r="C235" s="14" t="s">
        <v>514</v>
      </c>
      <c r="D235" s="15">
        <v>132880</v>
      </c>
      <c r="E235" s="52">
        <v>96527.07</v>
      </c>
      <c r="F235" s="53">
        <f t="shared" si="3"/>
        <v>36352.92999999999</v>
      </c>
    </row>
    <row r="236" spans="1:6" ht="12.75">
      <c r="A236" s="12" t="s">
        <v>515</v>
      </c>
      <c r="B236" s="51" t="s">
        <v>194</v>
      </c>
      <c r="C236" s="14" t="s">
        <v>516</v>
      </c>
      <c r="D236" s="15">
        <v>132880</v>
      </c>
      <c r="E236" s="52">
        <v>96527.07</v>
      </c>
      <c r="F236" s="53">
        <f t="shared" si="3"/>
        <v>36352.92999999999</v>
      </c>
    </row>
    <row r="237" spans="1:6" ht="22.5">
      <c r="A237" s="12" t="s">
        <v>517</v>
      </c>
      <c r="B237" s="51" t="s">
        <v>194</v>
      </c>
      <c r="C237" s="14" t="s">
        <v>518</v>
      </c>
      <c r="D237" s="15">
        <v>132880</v>
      </c>
      <c r="E237" s="52">
        <v>96527.07</v>
      </c>
      <c r="F237" s="53">
        <f t="shared" si="3"/>
        <v>36352.92999999999</v>
      </c>
    </row>
    <row r="238" spans="1:6" ht="33.75">
      <c r="A238" s="12" t="s">
        <v>519</v>
      </c>
      <c r="B238" s="51" t="s">
        <v>194</v>
      </c>
      <c r="C238" s="14" t="s">
        <v>520</v>
      </c>
      <c r="D238" s="15">
        <v>132880</v>
      </c>
      <c r="E238" s="52">
        <v>96527.07</v>
      </c>
      <c r="F238" s="53">
        <f t="shared" si="3"/>
        <v>36352.92999999999</v>
      </c>
    </row>
    <row r="239" spans="1:6" ht="12.75">
      <c r="A239" s="39" t="s">
        <v>521</v>
      </c>
      <c r="B239" s="40" t="s">
        <v>194</v>
      </c>
      <c r="C239" s="41" t="s">
        <v>522</v>
      </c>
      <c r="D239" s="42">
        <v>200000</v>
      </c>
      <c r="E239" s="43">
        <v>48453.49</v>
      </c>
      <c r="F239" s="44">
        <f t="shared" si="3"/>
        <v>151546.51</v>
      </c>
    </row>
    <row r="240" spans="1:6" ht="22.5">
      <c r="A240" s="39" t="s">
        <v>523</v>
      </c>
      <c r="B240" s="40" t="s">
        <v>194</v>
      </c>
      <c r="C240" s="41" t="s">
        <v>524</v>
      </c>
      <c r="D240" s="42">
        <v>200000</v>
      </c>
      <c r="E240" s="43">
        <v>48453.49</v>
      </c>
      <c r="F240" s="44">
        <f t="shared" si="3"/>
        <v>151546.51</v>
      </c>
    </row>
    <row r="241" spans="1:6" ht="22.5">
      <c r="A241" s="39" t="s">
        <v>523</v>
      </c>
      <c r="B241" s="40" t="s">
        <v>194</v>
      </c>
      <c r="C241" s="41" t="s">
        <v>525</v>
      </c>
      <c r="D241" s="42">
        <v>200000</v>
      </c>
      <c r="E241" s="43">
        <v>48453.49</v>
      </c>
      <c r="F241" s="44">
        <f t="shared" si="3"/>
        <v>151546.51</v>
      </c>
    </row>
    <row r="242" spans="1:6" ht="12.75">
      <c r="A242" s="12" t="s">
        <v>205</v>
      </c>
      <c r="B242" s="51" t="s">
        <v>194</v>
      </c>
      <c r="C242" s="14" t="s">
        <v>526</v>
      </c>
      <c r="D242" s="15">
        <v>200000</v>
      </c>
      <c r="E242" s="52">
        <v>48453.49</v>
      </c>
      <c r="F242" s="53">
        <f t="shared" si="3"/>
        <v>151546.51</v>
      </c>
    </row>
    <row r="243" spans="1:6" ht="33.75">
      <c r="A243" s="12" t="s">
        <v>527</v>
      </c>
      <c r="B243" s="51" t="s">
        <v>194</v>
      </c>
      <c r="C243" s="14" t="s">
        <v>528</v>
      </c>
      <c r="D243" s="15">
        <v>200000</v>
      </c>
      <c r="E243" s="52">
        <v>48453.49</v>
      </c>
      <c r="F243" s="53">
        <f t="shared" si="3"/>
        <v>151546.51</v>
      </c>
    </row>
    <row r="244" spans="1:6" ht="33.75">
      <c r="A244" s="12" t="s">
        <v>215</v>
      </c>
      <c r="B244" s="51" t="s">
        <v>194</v>
      </c>
      <c r="C244" s="14" t="s">
        <v>529</v>
      </c>
      <c r="D244" s="15">
        <v>199000</v>
      </c>
      <c r="E244" s="52">
        <v>48453.49</v>
      </c>
      <c r="F244" s="53">
        <f t="shared" si="3"/>
        <v>150546.51</v>
      </c>
    </row>
    <row r="245" spans="1:6" ht="12.75">
      <c r="A245" s="12" t="s">
        <v>219</v>
      </c>
      <c r="B245" s="51" t="s">
        <v>194</v>
      </c>
      <c r="C245" s="14" t="s">
        <v>530</v>
      </c>
      <c r="D245" s="15">
        <v>199000</v>
      </c>
      <c r="E245" s="52">
        <v>48453.49</v>
      </c>
      <c r="F245" s="53">
        <f t="shared" si="3"/>
        <v>150546.51</v>
      </c>
    </row>
    <row r="246" spans="1:6" ht="12.75">
      <c r="A246" s="12" t="s">
        <v>221</v>
      </c>
      <c r="B246" s="51" t="s">
        <v>194</v>
      </c>
      <c r="C246" s="14" t="s">
        <v>531</v>
      </c>
      <c r="D246" s="15">
        <v>1000</v>
      </c>
      <c r="E246" s="52" t="s">
        <v>27</v>
      </c>
      <c r="F246" s="53">
        <f t="shared" si="3"/>
        <v>1000</v>
      </c>
    </row>
    <row r="247" spans="1:6" ht="12.75">
      <c r="A247" s="12" t="s">
        <v>223</v>
      </c>
      <c r="B247" s="51" t="s">
        <v>194</v>
      </c>
      <c r="C247" s="14" t="s">
        <v>532</v>
      </c>
      <c r="D247" s="15">
        <v>1000</v>
      </c>
      <c r="E247" s="52" t="s">
        <v>27</v>
      </c>
      <c r="F247" s="53">
        <f t="shared" si="3"/>
        <v>1000</v>
      </c>
    </row>
    <row r="248" spans="1:6" ht="33.75">
      <c r="A248" s="39" t="s">
        <v>533</v>
      </c>
      <c r="B248" s="40" t="s">
        <v>194</v>
      </c>
      <c r="C248" s="41" t="s">
        <v>534</v>
      </c>
      <c r="D248" s="42">
        <v>500000</v>
      </c>
      <c r="E248" s="43">
        <v>314200</v>
      </c>
      <c r="F248" s="44">
        <f t="shared" si="3"/>
        <v>185800</v>
      </c>
    </row>
    <row r="249" spans="1:6" ht="12.75">
      <c r="A249" s="39" t="s">
        <v>200</v>
      </c>
      <c r="B249" s="40" t="s">
        <v>194</v>
      </c>
      <c r="C249" s="41" t="s">
        <v>535</v>
      </c>
      <c r="D249" s="42">
        <v>500000</v>
      </c>
      <c r="E249" s="43">
        <v>314200</v>
      </c>
      <c r="F249" s="44">
        <f t="shared" si="3"/>
        <v>185800</v>
      </c>
    </row>
    <row r="250" spans="1:6" ht="45">
      <c r="A250" s="39" t="s">
        <v>536</v>
      </c>
      <c r="B250" s="40" t="s">
        <v>194</v>
      </c>
      <c r="C250" s="41" t="s">
        <v>537</v>
      </c>
      <c r="D250" s="42">
        <v>500000</v>
      </c>
      <c r="E250" s="43">
        <v>314200</v>
      </c>
      <c r="F250" s="44">
        <f t="shared" si="3"/>
        <v>185800</v>
      </c>
    </row>
    <row r="251" spans="1:6" ht="45">
      <c r="A251" s="39" t="s">
        <v>536</v>
      </c>
      <c r="B251" s="40" t="s">
        <v>194</v>
      </c>
      <c r="C251" s="41" t="s">
        <v>538</v>
      </c>
      <c r="D251" s="42">
        <v>500000</v>
      </c>
      <c r="E251" s="43">
        <v>314200</v>
      </c>
      <c r="F251" s="44">
        <f t="shared" si="3"/>
        <v>185800</v>
      </c>
    </row>
    <row r="252" spans="1:6" ht="12.75">
      <c r="A252" s="12" t="s">
        <v>205</v>
      </c>
      <c r="B252" s="51" t="s">
        <v>194</v>
      </c>
      <c r="C252" s="14" t="s">
        <v>539</v>
      </c>
      <c r="D252" s="15">
        <v>500000</v>
      </c>
      <c r="E252" s="52">
        <v>314200</v>
      </c>
      <c r="F252" s="53">
        <f t="shared" si="3"/>
        <v>185800</v>
      </c>
    </row>
    <row r="253" spans="1:6" ht="22.5">
      <c r="A253" s="12" t="s">
        <v>207</v>
      </c>
      <c r="B253" s="51" t="s">
        <v>194</v>
      </c>
      <c r="C253" s="14" t="s">
        <v>540</v>
      </c>
      <c r="D253" s="15">
        <v>500000</v>
      </c>
      <c r="E253" s="52">
        <v>314200</v>
      </c>
      <c r="F253" s="53">
        <f t="shared" si="3"/>
        <v>185800</v>
      </c>
    </row>
    <row r="254" spans="1:6" ht="33.75">
      <c r="A254" s="12" t="s">
        <v>215</v>
      </c>
      <c r="B254" s="51" t="s">
        <v>194</v>
      </c>
      <c r="C254" s="14" t="s">
        <v>541</v>
      </c>
      <c r="D254" s="15">
        <v>500000</v>
      </c>
      <c r="E254" s="52">
        <v>314200</v>
      </c>
      <c r="F254" s="53">
        <f t="shared" si="3"/>
        <v>185800</v>
      </c>
    </row>
    <row r="255" spans="1:6" ht="22.5">
      <c r="A255" s="12" t="s">
        <v>217</v>
      </c>
      <c r="B255" s="51" t="s">
        <v>194</v>
      </c>
      <c r="C255" s="14" t="s">
        <v>542</v>
      </c>
      <c r="D255" s="15">
        <v>4600</v>
      </c>
      <c r="E255" s="52">
        <v>4600</v>
      </c>
      <c r="F255" s="53" t="str">
        <f t="shared" si="3"/>
        <v>-</v>
      </c>
    </row>
    <row r="256" spans="1:6" ht="12.75">
      <c r="A256" s="12" t="s">
        <v>219</v>
      </c>
      <c r="B256" s="51" t="s">
        <v>194</v>
      </c>
      <c r="C256" s="14" t="s">
        <v>543</v>
      </c>
      <c r="D256" s="15">
        <v>495400</v>
      </c>
      <c r="E256" s="52">
        <v>309600</v>
      </c>
      <c r="F256" s="53">
        <f t="shared" si="3"/>
        <v>185800</v>
      </c>
    </row>
    <row r="257" spans="1:6" ht="9" customHeight="1">
      <c r="A257" s="54"/>
      <c r="B257" s="55"/>
      <c r="C257" s="56"/>
      <c r="D257" s="57"/>
      <c r="E257" s="55"/>
      <c r="F257" s="55"/>
    </row>
    <row r="258" spans="1:6" ht="13.5" customHeight="1">
      <c r="A258" s="58" t="s">
        <v>544</v>
      </c>
      <c r="B258" s="59" t="s">
        <v>545</v>
      </c>
      <c r="C258" s="60" t="s">
        <v>195</v>
      </c>
      <c r="D258" s="61">
        <v>-130894.62</v>
      </c>
      <c r="E258" s="61">
        <v>-4459714.54</v>
      </c>
      <c r="F258" s="62" t="s">
        <v>546</v>
      </c>
    </row>
    <row r="260" ht="12.75" customHeight="1">
      <c r="E260" s="82"/>
    </row>
  </sheetData>
  <sheetProtection/>
  <mergeCells count="11">
    <mergeCell ref="C7:C12"/>
    <mergeCell ref="A5:D5"/>
    <mergeCell ref="A7:A14"/>
    <mergeCell ref="B7:B14"/>
    <mergeCell ref="D7:D14"/>
    <mergeCell ref="D1:F1"/>
    <mergeCell ref="D2:F2"/>
    <mergeCell ref="D3:F3"/>
    <mergeCell ref="D4:F4"/>
    <mergeCell ref="F7:F12"/>
    <mergeCell ref="E7:E12"/>
  </mergeCells>
  <conditionalFormatting sqref="E17:F17 E19:F19">
    <cfRule type="cellIs" priority="1" dxfId="0" operator="equal" stopIfTrue="1">
      <formula>0</formula>
    </cfRule>
  </conditionalFormatting>
  <conditionalFormatting sqref="E31:F32">
    <cfRule type="cellIs" priority="2" dxfId="0" operator="equal" stopIfTrue="1">
      <formula>0</formula>
    </cfRule>
  </conditionalFormatting>
  <conditionalFormatting sqref="E34:F34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D4" sqref="D4:F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3.00390625" style="0" customWidth="1"/>
    <col min="4" max="4" width="18.00390625" style="0" customWidth="1"/>
    <col min="5" max="5" width="17.140625" style="0" customWidth="1"/>
    <col min="6" max="6" width="15.57421875" style="0" customWidth="1"/>
  </cols>
  <sheetData>
    <row r="1" spans="4:6" ht="12.75" customHeight="1">
      <c r="D1" s="130" t="s">
        <v>594</v>
      </c>
      <c r="E1" s="131"/>
      <c r="F1" s="131"/>
    </row>
    <row r="2" spans="4:6" ht="12.75" customHeight="1">
      <c r="D2" s="130" t="s">
        <v>591</v>
      </c>
      <c r="E2" s="131"/>
      <c r="F2" s="131"/>
    </row>
    <row r="3" spans="4:6" ht="12.75" customHeight="1">
      <c r="D3" s="130" t="s">
        <v>592</v>
      </c>
      <c r="E3" s="131"/>
      <c r="F3" s="131"/>
    </row>
    <row r="4" spans="4:6" ht="12.75" customHeight="1">
      <c r="D4" s="132" t="s">
        <v>634</v>
      </c>
      <c r="E4" s="131"/>
      <c r="F4" s="131"/>
    </row>
    <row r="6" spans="1:6" ht="12.75" customHeight="1">
      <c r="A6" s="133" t="s">
        <v>547</v>
      </c>
      <c r="B6" s="133"/>
      <c r="C6" s="133"/>
      <c r="D6" s="133"/>
      <c r="E6" s="133"/>
      <c r="F6" s="133"/>
    </row>
    <row r="7" spans="1:6" ht="9" customHeight="1">
      <c r="A7" s="2"/>
      <c r="B7" s="63"/>
      <c r="C7" s="31"/>
      <c r="D7" s="3"/>
      <c r="E7" s="3"/>
      <c r="F7" s="31"/>
    </row>
    <row r="8" spans="1:6" ht="13.5" customHeight="1">
      <c r="A8" s="134" t="s">
        <v>2</v>
      </c>
      <c r="B8" s="137" t="s">
        <v>3</v>
      </c>
      <c r="C8" s="145" t="s">
        <v>548</v>
      </c>
      <c r="D8" s="140" t="s">
        <v>5</v>
      </c>
      <c r="E8" s="140" t="s">
        <v>6</v>
      </c>
      <c r="F8" s="127" t="s">
        <v>7</v>
      </c>
    </row>
    <row r="9" spans="1:6" ht="4.5" customHeight="1">
      <c r="A9" s="135"/>
      <c r="B9" s="138"/>
      <c r="C9" s="146"/>
      <c r="D9" s="141"/>
      <c r="E9" s="141"/>
      <c r="F9" s="128"/>
    </row>
    <row r="10" spans="1:6" ht="6" customHeight="1">
      <c r="A10" s="135"/>
      <c r="B10" s="138"/>
      <c r="C10" s="146"/>
      <c r="D10" s="141"/>
      <c r="E10" s="141"/>
      <c r="F10" s="128"/>
    </row>
    <row r="11" spans="1:6" ht="4.5" customHeight="1">
      <c r="A11" s="135"/>
      <c r="B11" s="138"/>
      <c r="C11" s="146"/>
      <c r="D11" s="141"/>
      <c r="E11" s="141"/>
      <c r="F11" s="128"/>
    </row>
    <row r="12" spans="1:6" ht="6" customHeight="1">
      <c r="A12" s="135"/>
      <c r="B12" s="138"/>
      <c r="C12" s="146"/>
      <c r="D12" s="141"/>
      <c r="E12" s="141"/>
      <c r="F12" s="128"/>
    </row>
    <row r="13" spans="1:6" ht="6" customHeight="1">
      <c r="A13" s="135"/>
      <c r="B13" s="138"/>
      <c r="C13" s="146"/>
      <c r="D13" s="141"/>
      <c r="E13" s="141"/>
      <c r="F13" s="128"/>
    </row>
    <row r="14" spans="1:6" ht="18" customHeight="1">
      <c r="A14" s="136"/>
      <c r="B14" s="139"/>
      <c r="C14" s="150"/>
      <c r="D14" s="142"/>
      <c r="E14" s="142"/>
      <c r="F14" s="129"/>
    </row>
    <row r="15" spans="1:6" ht="13.5" customHeight="1">
      <c r="A15" s="6">
        <v>1</v>
      </c>
      <c r="B15" s="7">
        <v>2</v>
      </c>
      <c r="C15" s="8">
        <v>3</v>
      </c>
      <c r="D15" s="9" t="s">
        <v>8</v>
      </c>
      <c r="E15" s="38" t="s">
        <v>9</v>
      </c>
      <c r="F15" s="11" t="s">
        <v>10</v>
      </c>
    </row>
    <row r="16" spans="1:6" ht="22.5">
      <c r="A16" s="64" t="s">
        <v>549</v>
      </c>
      <c r="B16" s="65" t="s">
        <v>550</v>
      </c>
      <c r="C16" s="66" t="s">
        <v>195</v>
      </c>
      <c r="D16" s="67">
        <v>130894.62</v>
      </c>
      <c r="E16" s="67">
        <v>4459714.54</v>
      </c>
      <c r="F16" s="68" t="s">
        <v>195</v>
      </c>
    </row>
    <row r="17" spans="1:6" ht="12.75">
      <c r="A17" s="69" t="s">
        <v>14</v>
      </c>
      <c r="B17" s="70"/>
      <c r="C17" s="71"/>
      <c r="D17" s="72"/>
      <c r="E17" s="72"/>
      <c r="F17" s="73"/>
    </row>
    <row r="18" spans="1:6" ht="22.5">
      <c r="A18" s="39" t="s">
        <v>551</v>
      </c>
      <c r="B18" s="74" t="s">
        <v>552</v>
      </c>
      <c r="C18" s="75" t="s">
        <v>195</v>
      </c>
      <c r="D18" s="42" t="s">
        <v>27</v>
      </c>
      <c r="E18" s="42" t="s">
        <v>27</v>
      </c>
      <c r="F18" s="44" t="s">
        <v>27</v>
      </c>
    </row>
    <row r="19" spans="1:6" ht="12.75">
      <c r="A19" s="69" t="s">
        <v>553</v>
      </c>
      <c r="B19" s="70"/>
      <c r="C19" s="71"/>
      <c r="D19" s="72"/>
      <c r="E19" s="72"/>
      <c r="F19" s="73"/>
    </row>
    <row r="20" spans="1:6" ht="12.75">
      <c r="A20" s="39" t="s">
        <v>554</v>
      </c>
      <c r="B20" s="74" t="s">
        <v>555</v>
      </c>
      <c r="C20" s="75" t="s">
        <v>195</v>
      </c>
      <c r="D20" s="42" t="s">
        <v>27</v>
      </c>
      <c r="E20" s="42" t="s">
        <v>27</v>
      </c>
      <c r="F20" s="44" t="s">
        <v>27</v>
      </c>
    </row>
    <row r="21" spans="1:6" ht="12.75">
      <c r="A21" s="69" t="s">
        <v>553</v>
      </c>
      <c r="B21" s="70"/>
      <c r="C21" s="71"/>
      <c r="D21" s="72"/>
      <c r="E21" s="72"/>
      <c r="F21" s="73"/>
    </row>
    <row r="22" spans="1:6" ht="12.75">
      <c r="A22" s="64" t="s">
        <v>556</v>
      </c>
      <c r="B22" s="65" t="s">
        <v>557</v>
      </c>
      <c r="C22" s="66" t="s">
        <v>558</v>
      </c>
      <c r="D22" s="67">
        <v>130894.62</v>
      </c>
      <c r="E22" s="67">
        <v>4459714.54</v>
      </c>
      <c r="F22" s="68" t="s">
        <v>27</v>
      </c>
    </row>
    <row r="23" spans="1:6" ht="22.5">
      <c r="A23" s="64" t="s">
        <v>559</v>
      </c>
      <c r="B23" s="65" t="s">
        <v>557</v>
      </c>
      <c r="C23" s="66" t="s">
        <v>560</v>
      </c>
      <c r="D23" s="67">
        <v>130894.62</v>
      </c>
      <c r="E23" s="67">
        <v>4459714.54</v>
      </c>
      <c r="F23" s="68" t="s">
        <v>27</v>
      </c>
    </row>
    <row r="24" spans="1:6" ht="12.75">
      <c r="A24" s="64" t="s">
        <v>561</v>
      </c>
      <c r="B24" s="65" t="s">
        <v>562</v>
      </c>
      <c r="C24" s="66" t="s">
        <v>563</v>
      </c>
      <c r="D24" s="67">
        <v>-118016026</v>
      </c>
      <c r="E24" s="67">
        <v>-65812562.59</v>
      </c>
      <c r="F24" s="68" t="s">
        <v>546</v>
      </c>
    </row>
    <row r="25" spans="1:6" ht="22.5">
      <c r="A25" s="12" t="s">
        <v>564</v>
      </c>
      <c r="B25" s="13" t="s">
        <v>562</v>
      </c>
      <c r="C25" s="76" t="s">
        <v>565</v>
      </c>
      <c r="D25" s="15">
        <v>-118016026</v>
      </c>
      <c r="E25" s="67">
        <v>-65812562.59</v>
      </c>
      <c r="F25" s="53" t="s">
        <v>546</v>
      </c>
    </row>
    <row r="26" spans="1:6" ht="12.75">
      <c r="A26" s="64" t="s">
        <v>566</v>
      </c>
      <c r="B26" s="65" t="s">
        <v>567</v>
      </c>
      <c r="C26" s="66" t="s">
        <v>568</v>
      </c>
      <c r="D26" s="67">
        <v>118146920.62</v>
      </c>
      <c r="E26" s="67">
        <v>70272277.13</v>
      </c>
      <c r="F26" s="68" t="s">
        <v>546</v>
      </c>
    </row>
    <row r="27" spans="1:6" ht="22.5">
      <c r="A27" s="12" t="s">
        <v>569</v>
      </c>
      <c r="B27" s="13" t="s">
        <v>567</v>
      </c>
      <c r="C27" s="76" t="s">
        <v>570</v>
      </c>
      <c r="D27" s="15">
        <v>118146920.62</v>
      </c>
      <c r="E27" s="67">
        <v>70272277.13</v>
      </c>
      <c r="F27" s="53" t="s">
        <v>546</v>
      </c>
    </row>
    <row r="28" spans="1:6" ht="12.75" customHeight="1">
      <c r="A28" s="77"/>
      <c r="B28" s="78"/>
      <c r="C28" s="79"/>
      <c r="D28" s="80"/>
      <c r="E28" s="80"/>
      <c r="F28" s="81"/>
    </row>
  </sheetData>
  <sheetProtection/>
  <mergeCells count="11">
    <mergeCell ref="F8:F14"/>
    <mergeCell ref="A8:A14"/>
    <mergeCell ref="B8:B14"/>
    <mergeCell ref="D8:D14"/>
    <mergeCell ref="C8:C14"/>
    <mergeCell ref="E8:E14"/>
    <mergeCell ref="D1:F1"/>
    <mergeCell ref="D2:F2"/>
    <mergeCell ref="D3:F3"/>
    <mergeCell ref="D4:F4"/>
    <mergeCell ref="A6:F6"/>
  </mergeCells>
  <conditionalFormatting sqref="F19:F21 E17:F17 E19">
    <cfRule type="cellIs" priority="1" dxfId="0" operator="equal" stopIfTrue="1">
      <formula>0</formula>
    </cfRule>
  </conditionalFormatting>
  <conditionalFormatting sqref="E32:F32">
    <cfRule type="cellIs" priority="2" dxfId="0" operator="equal" stopIfTrue="1">
      <formula>0</formula>
    </cfRule>
  </conditionalFormatting>
  <conditionalFormatting sqref="E34:F34">
    <cfRule type="cellIs" priority="3" dxfId="0" operator="equal" stopIfTrue="1">
      <formula>0</formula>
    </cfRule>
  </conditionalFormatting>
  <conditionalFormatting sqref="E105:F105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PageLayoutView="0" workbookViewId="0" topLeftCell="A1">
      <selection activeCell="A1" sqref="A1:Q49"/>
    </sheetView>
  </sheetViews>
  <sheetFormatPr defaultColWidth="9.140625" defaultRowHeight="12.75"/>
  <cols>
    <col min="1" max="1" width="3.00390625" style="83" customWidth="1"/>
    <col min="2" max="2" width="1.28515625" style="83" customWidth="1"/>
    <col min="3" max="3" width="9.28125" style="83" customWidth="1"/>
    <col min="4" max="4" width="70.7109375" style="83" customWidth="1"/>
    <col min="5" max="5" width="9.140625" style="83" customWidth="1"/>
    <col min="6" max="6" width="21.7109375" style="83" customWidth="1"/>
    <col min="7" max="7" width="0" style="83" hidden="1" customWidth="1"/>
    <col min="8" max="8" width="6.421875" style="83" hidden="1" customWidth="1"/>
    <col min="9" max="9" width="0" style="83" hidden="1" customWidth="1"/>
    <col min="10" max="10" width="4.57421875" style="83" hidden="1" customWidth="1"/>
    <col min="11" max="11" width="11.28125" style="83" hidden="1" customWidth="1"/>
    <col min="12" max="12" width="3.140625" style="83" hidden="1" customWidth="1"/>
    <col min="13" max="13" width="0" style="83" hidden="1" customWidth="1"/>
    <col min="14" max="14" width="0.2890625" style="83" customWidth="1"/>
    <col min="15" max="15" width="0.5625" style="83" hidden="1" customWidth="1"/>
    <col min="16" max="16" width="2.7109375" style="83" customWidth="1"/>
    <col min="17" max="17" width="10.8515625" style="83" customWidth="1"/>
    <col min="18" max="19" width="9.140625" style="83" customWidth="1"/>
    <col min="20" max="20" width="0.13671875" style="83" customWidth="1"/>
    <col min="21" max="16384" width="9.140625" style="83" customWidth="1"/>
  </cols>
  <sheetData>
    <row r="1" spans="5:17" ht="15.75"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5:17" ht="15.75"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5:17" ht="15.75"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5:17" ht="15.75"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</row>
    <row r="5" spans="1:17" ht="22.5" customHeight="1">
      <c r="A5" s="200" t="s">
        <v>595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</row>
    <row r="6" spans="1:17" ht="15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ht="144.75" customHeight="1">
      <c r="A7" s="197" t="s">
        <v>636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</row>
    <row r="8" spans="1:17" ht="20.25">
      <c r="A8" s="85"/>
      <c r="B8" s="84"/>
      <c r="C8" s="85"/>
      <c r="D8" s="86" t="s">
        <v>637</v>
      </c>
      <c r="E8" s="85"/>
      <c r="F8" s="85"/>
      <c r="G8" s="85"/>
      <c r="H8" s="85"/>
      <c r="I8" s="85"/>
      <c r="J8" s="85"/>
      <c r="K8" s="85"/>
      <c r="L8" s="84"/>
      <c r="M8" s="84"/>
      <c r="N8" s="84"/>
      <c r="O8" s="84"/>
      <c r="P8" s="84"/>
      <c r="Q8" s="84"/>
    </row>
    <row r="9" spans="1:17" ht="21" thickBot="1">
      <c r="A9" s="84"/>
      <c r="B9" s="84"/>
      <c r="C9" s="85"/>
      <c r="D9" s="86"/>
      <c r="E9" s="85"/>
      <c r="F9" s="85"/>
      <c r="G9" s="85"/>
      <c r="H9" s="85"/>
      <c r="I9" s="85"/>
      <c r="J9" s="85"/>
      <c r="K9" s="85"/>
      <c r="L9" s="84"/>
      <c r="M9" s="84"/>
      <c r="N9" s="84"/>
      <c r="O9" s="84"/>
      <c r="P9" s="84"/>
      <c r="Q9" s="84"/>
    </row>
    <row r="10" spans="1:17" ht="21" thickBot="1">
      <c r="A10" s="84"/>
      <c r="B10" s="84"/>
      <c r="C10" s="87" t="s">
        <v>596</v>
      </c>
      <c r="D10" s="88"/>
      <c r="E10" s="193" t="s">
        <v>639</v>
      </c>
      <c r="F10" s="193"/>
      <c r="G10" s="194" t="s">
        <v>597</v>
      </c>
      <c r="H10" s="195"/>
      <c r="I10" s="196" t="s">
        <v>598</v>
      </c>
      <c r="J10" s="195"/>
      <c r="K10" s="196" t="s">
        <v>599</v>
      </c>
      <c r="L10" s="195"/>
      <c r="M10" s="89" t="s">
        <v>600</v>
      </c>
      <c r="N10" s="84"/>
      <c r="O10" s="84"/>
      <c r="P10" s="84"/>
      <c r="Q10" s="84"/>
    </row>
    <row r="11" spans="1:17" ht="21" thickBot="1">
      <c r="A11" s="84"/>
      <c r="B11" s="84"/>
      <c r="C11" s="87" t="s">
        <v>601</v>
      </c>
      <c r="D11" s="88"/>
      <c r="E11" s="183">
        <f>E12+E29</f>
        <v>64914.13999999999</v>
      </c>
      <c r="F11" s="183"/>
      <c r="G11" s="173">
        <v>7862.5</v>
      </c>
      <c r="H11" s="174"/>
      <c r="I11" s="175">
        <v>5682.7</v>
      </c>
      <c r="J11" s="174"/>
      <c r="K11" s="175">
        <v>16508.6</v>
      </c>
      <c r="L11" s="174"/>
      <c r="M11" s="90">
        <f>E11+G11+I11+K11</f>
        <v>94967.93999999997</v>
      </c>
      <c r="N11" s="91"/>
      <c r="O11" s="84"/>
      <c r="P11" s="84"/>
      <c r="Q11" s="84"/>
    </row>
    <row r="12" spans="1:17" ht="21" thickBot="1">
      <c r="A12" s="84"/>
      <c r="B12" s="84"/>
      <c r="C12" s="92" t="s">
        <v>602</v>
      </c>
      <c r="D12" s="93"/>
      <c r="E12" s="183">
        <f>SUM(E15:F28)</f>
        <v>71913.04</v>
      </c>
      <c r="F12" s="183"/>
      <c r="G12" s="184">
        <v>4703.4</v>
      </c>
      <c r="H12" s="185"/>
      <c r="I12" s="190">
        <v>4959.3</v>
      </c>
      <c r="J12" s="185"/>
      <c r="K12" s="190">
        <v>15196</v>
      </c>
      <c r="L12" s="185"/>
      <c r="M12" s="190">
        <f>E12+G12+I12+K12</f>
        <v>96771.73999999999</v>
      </c>
      <c r="N12" s="94"/>
      <c r="O12" s="84"/>
      <c r="P12" s="84"/>
      <c r="Q12" s="84"/>
    </row>
    <row r="13" spans="1:17" ht="21" thickBot="1">
      <c r="A13" s="84"/>
      <c r="B13" s="84"/>
      <c r="C13" s="95" t="s">
        <v>603</v>
      </c>
      <c r="D13" s="96"/>
      <c r="E13" s="183"/>
      <c r="F13" s="183"/>
      <c r="G13" s="186"/>
      <c r="H13" s="187"/>
      <c r="I13" s="191"/>
      <c r="J13" s="187"/>
      <c r="K13" s="191"/>
      <c r="L13" s="187"/>
      <c r="M13" s="191"/>
      <c r="N13" s="84"/>
      <c r="O13" s="84"/>
      <c r="P13" s="84"/>
      <c r="Q13" s="84"/>
    </row>
    <row r="14" spans="1:17" ht="9" customHeight="1" thickBot="1">
      <c r="A14" s="84"/>
      <c r="B14" s="84"/>
      <c r="C14" s="97"/>
      <c r="D14" s="98"/>
      <c r="E14" s="183"/>
      <c r="F14" s="183"/>
      <c r="G14" s="188"/>
      <c r="H14" s="189"/>
      <c r="I14" s="192"/>
      <c r="J14" s="189"/>
      <c r="K14" s="192"/>
      <c r="L14" s="189"/>
      <c r="M14" s="192"/>
      <c r="N14" s="84"/>
      <c r="O14" s="84"/>
      <c r="P14" s="84"/>
      <c r="Q14" s="84"/>
    </row>
    <row r="15" spans="1:17" ht="21" thickBot="1">
      <c r="A15" s="84"/>
      <c r="B15" s="84"/>
      <c r="C15" s="99" t="s">
        <v>604</v>
      </c>
      <c r="D15" s="100"/>
      <c r="E15" s="171">
        <v>14923.6</v>
      </c>
      <c r="F15" s="171"/>
      <c r="G15" s="173">
        <v>1163.5</v>
      </c>
      <c r="H15" s="174"/>
      <c r="I15" s="175">
        <v>1304.7</v>
      </c>
      <c r="J15" s="174"/>
      <c r="K15" s="175">
        <v>1587.5</v>
      </c>
      <c r="L15" s="174"/>
      <c r="M15" s="90">
        <f>E15+G15+I15+K15</f>
        <v>18979.3</v>
      </c>
      <c r="N15" s="84"/>
      <c r="O15" s="84"/>
      <c r="P15" s="84"/>
      <c r="Q15" s="84"/>
    </row>
    <row r="16" spans="1:17" ht="21" thickBot="1">
      <c r="A16" s="84"/>
      <c r="B16" s="84"/>
      <c r="C16" s="99" t="s">
        <v>605</v>
      </c>
      <c r="D16" s="100"/>
      <c r="E16" s="171">
        <v>1982.4</v>
      </c>
      <c r="F16" s="171"/>
      <c r="G16" s="101"/>
      <c r="H16" s="102"/>
      <c r="I16" s="90"/>
      <c r="J16" s="102"/>
      <c r="K16" s="90"/>
      <c r="L16" s="102"/>
      <c r="M16" s="90"/>
      <c r="N16" s="84"/>
      <c r="O16" s="84"/>
      <c r="P16" s="84"/>
      <c r="Q16" s="84"/>
    </row>
    <row r="17" spans="1:17" ht="21" hidden="1" thickBot="1">
      <c r="A17" s="84"/>
      <c r="B17" s="84"/>
      <c r="C17" s="99" t="s">
        <v>606</v>
      </c>
      <c r="D17" s="100"/>
      <c r="E17" s="171">
        <v>0</v>
      </c>
      <c r="F17" s="171"/>
      <c r="G17" s="101"/>
      <c r="H17" s="102"/>
      <c r="I17" s="90"/>
      <c r="J17" s="102"/>
      <c r="K17" s="90"/>
      <c r="L17" s="102"/>
      <c r="M17" s="90"/>
      <c r="N17" s="84"/>
      <c r="O17" s="84"/>
      <c r="P17" s="84"/>
      <c r="Q17" s="84"/>
    </row>
    <row r="18" spans="1:17" ht="21" thickBot="1">
      <c r="A18" s="84"/>
      <c r="B18" s="84"/>
      <c r="C18" s="181" t="s">
        <v>606</v>
      </c>
      <c r="D18" s="182"/>
      <c r="E18" s="179">
        <v>0.04</v>
      </c>
      <c r="F18" s="180"/>
      <c r="G18" s="101"/>
      <c r="H18" s="102"/>
      <c r="I18" s="90"/>
      <c r="J18" s="102"/>
      <c r="K18" s="90"/>
      <c r="L18" s="102"/>
      <c r="M18" s="90"/>
      <c r="N18" s="84"/>
      <c r="O18" s="84"/>
      <c r="P18" s="84"/>
      <c r="Q18" s="84"/>
    </row>
    <row r="19" spans="1:17" ht="21" thickBot="1">
      <c r="A19" s="84"/>
      <c r="B19" s="84"/>
      <c r="C19" s="99" t="s">
        <v>607</v>
      </c>
      <c r="D19" s="100"/>
      <c r="E19" s="171">
        <v>18621.3</v>
      </c>
      <c r="F19" s="171"/>
      <c r="G19" s="101"/>
      <c r="H19" s="102"/>
      <c r="I19" s="90"/>
      <c r="J19" s="102"/>
      <c r="K19" s="90"/>
      <c r="L19" s="102"/>
      <c r="M19" s="90"/>
      <c r="N19" s="94"/>
      <c r="O19" s="84"/>
      <c r="P19" s="84"/>
      <c r="Q19" s="84"/>
    </row>
    <row r="20" spans="1:17" ht="21" thickBot="1">
      <c r="A20" s="84"/>
      <c r="B20" s="84"/>
      <c r="C20" s="99" t="s">
        <v>608</v>
      </c>
      <c r="D20" s="100"/>
      <c r="E20" s="171">
        <v>729.5</v>
      </c>
      <c r="F20" s="171"/>
      <c r="G20" s="101"/>
      <c r="H20" s="102"/>
      <c r="I20" s="90"/>
      <c r="J20" s="102"/>
      <c r="K20" s="90"/>
      <c r="L20" s="102"/>
      <c r="M20" s="90"/>
      <c r="N20" s="94"/>
      <c r="O20" s="84"/>
      <c r="P20" s="84"/>
      <c r="Q20" s="84"/>
    </row>
    <row r="21" spans="1:17" ht="21" thickBot="1">
      <c r="A21" s="84"/>
      <c r="B21" s="84"/>
      <c r="C21" s="99" t="s">
        <v>609</v>
      </c>
      <c r="D21" s="100"/>
      <c r="E21" s="171">
        <v>5.2</v>
      </c>
      <c r="F21" s="171"/>
      <c r="G21" s="101"/>
      <c r="H21" s="102"/>
      <c r="I21" s="90"/>
      <c r="J21" s="102"/>
      <c r="K21" s="90"/>
      <c r="L21" s="102"/>
      <c r="M21" s="90"/>
      <c r="N21" s="94"/>
      <c r="O21" s="84"/>
      <c r="P21" s="84"/>
      <c r="Q21" s="84"/>
    </row>
    <row r="22" spans="1:17" ht="21" thickBot="1">
      <c r="A22" s="84"/>
      <c r="B22" s="84"/>
      <c r="C22" s="99" t="s">
        <v>610</v>
      </c>
      <c r="D22" s="100"/>
      <c r="E22" s="171">
        <v>1303.5</v>
      </c>
      <c r="F22" s="171"/>
      <c r="G22" s="101"/>
      <c r="H22" s="102"/>
      <c r="I22" s="90"/>
      <c r="J22" s="102"/>
      <c r="K22" s="90"/>
      <c r="L22" s="102"/>
      <c r="M22" s="90"/>
      <c r="N22" s="94"/>
      <c r="O22" s="84"/>
      <c r="P22" s="84"/>
      <c r="Q22" s="84"/>
    </row>
    <row r="23" spans="1:17" ht="21" thickBot="1">
      <c r="A23" s="84"/>
      <c r="B23" s="84"/>
      <c r="C23" s="99" t="s">
        <v>611</v>
      </c>
      <c r="D23" s="100"/>
      <c r="E23" s="171">
        <v>-170.6</v>
      </c>
      <c r="F23" s="171"/>
      <c r="G23" s="173">
        <v>247.4</v>
      </c>
      <c r="H23" s="174"/>
      <c r="I23" s="175">
        <v>272.8</v>
      </c>
      <c r="J23" s="174"/>
      <c r="K23" s="175">
        <v>313.6</v>
      </c>
      <c r="L23" s="174"/>
      <c r="M23" s="90">
        <f>E23+G23+I23+K23</f>
        <v>663.2</v>
      </c>
      <c r="N23" s="84"/>
      <c r="O23" s="84"/>
      <c r="P23" s="84"/>
      <c r="Q23" s="84"/>
    </row>
    <row r="24" spans="1:17" ht="21" thickBot="1">
      <c r="A24" s="84"/>
      <c r="B24" s="84"/>
      <c r="C24" s="99" t="s">
        <v>612</v>
      </c>
      <c r="D24" s="100"/>
      <c r="E24" s="171">
        <v>473.1</v>
      </c>
      <c r="F24" s="171"/>
      <c r="G24" s="101"/>
      <c r="H24" s="102"/>
      <c r="I24" s="90"/>
      <c r="J24" s="102"/>
      <c r="K24" s="90"/>
      <c r="L24" s="102"/>
      <c r="M24" s="90"/>
      <c r="N24" s="84"/>
      <c r="O24" s="84"/>
      <c r="P24" s="84"/>
      <c r="Q24" s="84"/>
    </row>
    <row r="25" spans="1:17" ht="21" thickBot="1">
      <c r="A25" s="84"/>
      <c r="B25" s="84"/>
      <c r="C25" s="103" t="s">
        <v>613</v>
      </c>
      <c r="D25" s="103"/>
      <c r="E25" s="171">
        <v>2</v>
      </c>
      <c r="F25" s="171"/>
      <c r="G25" s="101"/>
      <c r="H25" s="102"/>
      <c r="I25" s="90"/>
      <c r="J25" s="102"/>
      <c r="K25" s="90"/>
      <c r="L25" s="102"/>
      <c r="M25" s="90"/>
      <c r="N25" s="84"/>
      <c r="O25" s="84"/>
      <c r="P25" s="84"/>
      <c r="Q25" s="84"/>
    </row>
    <row r="26" spans="1:17" ht="21" thickBot="1">
      <c r="A26" s="84"/>
      <c r="B26" s="84"/>
      <c r="C26" s="103" t="s">
        <v>614</v>
      </c>
      <c r="D26" s="103"/>
      <c r="E26" s="171">
        <v>25317.6</v>
      </c>
      <c r="F26" s="171"/>
      <c r="G26" s="101"/>
      <c r="H26" s="102"/>
      <c r="I26" s="90"/>
      <c r="J26" s="102"/>
      <c r="K26" s="90"/>
      <c r="L26" s="102"/>
      <c r="M26" s="90"/>
      <c r="N26" s="84"/>
      <c r="O26" s="84"/>
      <c r="P26" s="84"/>
      <c r="Q26" s="84"/>
    </row>
    <row r="27" spans="1:17" ht="21" thickBot="1">
      <c r="A27" s="84"/>
      <c r="B27" s="84"/>
      <c r="C27" s="177" t="s">
        <v>615</v>
      </c>
      <c r="D27" s="178"/>
      <c r="E27" s="179">
        <v>3119.9</v>
      </c>
      <c r="F27" s="180"/>
      <c r="G27" s="101"/>
      <c r="H27" s="102"/>
      <c r="I27" s="90"/>
      <c r="J27" s="102"/>
      <c r="K27" s="90"/>
      <c r="L27" s="102"/>
      <c r="M27" s="90"/>
      <c r="N27" s="84"/>
      <c r="O27" s="84"/>
      <c r="P27" s="84"/>
      <c r="Q27" s="84"/>
    </row>
    <row r="28" spans="1:17" ht="21" thickBot="1">
      <c r="A28" s="84"/>
      <c r="B28" s="84"/>
      <c r="C28" s="177" t="s">
        <v>638</v>
      </c>
      <c r="D28" s="178"/>
      <c r="E28" s="179">
        <v>5605.5</v>
      </c>
      <c r="F28" s="180"/>
      <c r="G28" s="124"/>
      <c r="H28" s="125"/>
      <c r="I28" s="126"/>
      <c r="J28" s="125"/>
      <c r="K28" s="126"/>
      <c r="L28" s="125"/>
      <c r="M28" s="126"/>
      <c r="N28" s="84"/>
      <c r="O28" s="84"/>
      <c r="P28" s="84"/>
      <c r="Q28" s="84"/>
    </row>
    <row r="29" spans="1:17" ht="21" thickBot="1">
      <c r="A29" s="84"/>
      <c r="B29" s="84"/>
      <c r="C29" s="99" t="s">
        <v>616</v>
      </c>
      <c r="D29" s="100"/>
      <c r="E29" s="171">
        <v>-6998.9</v>
      </c>
      <c r="F29" s="171"/>
      <c r="G29" s="104"/>
      <c r="H29" s="105"/>
      <c r="I29" s="106"/>
      <c r="J29" s="105"/>
      <c r="K29" s="106"/>
      <c r="L29" s="105"/>
      <c r="M29" s="106"/>
      <c r="N29" s="84"/>
      <c r="O29" s="84"/>
      <c r="P29" s="84"/>
      <c r="Q29" s="84"/>
    </row>
    <row r="30" spans="1:17" ht="21" thickBot="1">
      <c r="A30" s="84"/>
      <c r="B30" s="84"/>
      <c r="C30" s="107" t="s">
        <v>617</v>
      </c>
      <c r="D30" s="107"/>
      <c r="E30" s="176">
        <f>E32+E33+E36+E37+E38+E39+E41+E42</f>
        <v>69956.9</v>
      </c>
      <c r="F30" s="176"/>
      <c r="G30" s="152">
        <v>6039.2</v>
      </c>
      <c r="H30" s="153"/>
      <c r="I30" s="156">
        <v>6394.8</v>
      </c>
      <c r="J30" s="153"/>
      <c r="K30" s="156">
        <v>5597.1</v>
      </c>
      <c r="L30" s="153"/>
      <c r="M30" s="156">
        <f>E30+G30+I30+K30</f>
        <v>87988</v>
      </c>
      <c r="N30" s="84"/>
      <c r="O30" s="84"/>
      <c r="P30" s="84"/>
      <c r="Q30" s="84"/>
    </row>
    <row r="31" spans="1:17" ht="21" thickBot="1">
      <c r="A31" s="84"/>
      <c r="B31" s="84"/>
      <c r="C31" s="100" t="s">
        <v>618</v>
      </c>
      <c r="D31" s="100"/>
      <c r="E31" s="176"/>
      <c r="F31" s="176"/>
      <c r="G31" s="154"/>
      <c r="H31" s="155"/>
      <c r="I31" s="157"/>
      <c r="J31" s="155"/>
      <c r="K31" s="157"/>
      <c r="L31" s="155"/>
      <c r="M31" s="157"/>
      <c r="N31" s="84"/>
      <c r="O31" s="84"/>
      <c r="P31" s="84"/>
      <c r="Q31" s="84"/>
    </row>
    <row r="32" spans="1:17" ht="21" thickBot="1">
      <c r="A32" s="84"/>
      <c r="B32" s="84"/>
      <c r="C32" s="99" t="s">
        <v>619</v>
      </c>
      <c r="D32" s="100"/>
      <c r="E32" s="151">
        <v>12753.8</v>
      </c>
      <c r="F32" s="151"/>
      <c r="G32" s="173">
        <v>1970.5</v>
      </c>
      <c r="H32" s="174"/>
      <c r="I32" s="175">
        <v>2122.1</v>
      </c>
      <c r="J32" s="174"/>
      <c r="K32" s="175">
        <v>2514.7</v>
      </c>
      <c r="L32" s="174"/>
      <c r="M32" s="90">
        <f>E32+G32+I32+K32</f>
        <v>19361.1</v>
      </c>
      <c r="N32" s="84"/>
      <c r="O32" s="84"/>
      <c r="P32" s="84"/>
      <c r="Q32" s="84"/>
    </row>
    <row r="33" spans="1:17" ht="21" thickBot="1">
      <c r="A33" s="84"/>
      <c r="B33" s="84"/>
      <c r="C33" s="99" t="s">
        <v>620</v>
      </c>
      <c r="D33" s="100"/>
      <c r="E33" s="151">
        <v>300.1</v>
      </c>
      <c r="F33" s="151"/>
      <c r="G33" s="173">
        <v>57.6</v>
      </c>
      <c r="H33" s="174"/>
      <c r="I33" s="175">
        <v>123.7</v>
      </c>
      <c r="J33" s="174"/>
      <c r="K33" s="175">
        <v>70.6</v>
      </c>
      <c r="L33" s="174"/>
      <c r="M33" s="90">
        <f>E33+G33+I33+K33</f>
        <v>552</v>
      </c>
      <c r="N33" s="94"/>
      <c r="O33" s="84"/>
      <c r="P33" s="84"/>
      <c r="Q33" s="84"/>
    </row>
    <row r="34" spans="1:17" ht="21" hidden="1" thickBot="1">
      <c r="A34" s="84"/>
      <c r="B34" s="84"/>
      <c r="C34" s="99" t="s">
        <v>621</v>
      </c>
      <c r="D34" s="100"/>
      <c r="E34" s="171">
        <v>0</v>
      </c>
      <c r="F34" s="171"/>
      <c r="G34" s="152">
        <v>0</v>
      </c>
      <c r="H34" s="153"/>
      <c r="I34" s="156">
        <v>0</v>
      </c>
      <c r="J34" s="153"/>
      <c r="K34" s="156">
        <v>15.9</v>
      </c>
      <c r="L34" s="153"/>
      <c r="M34" s="156">
        <f>E34+G34+I34+K34</f>
        <v>15.9</v>
      </c>
      <c r="N34" s="84"/>
      <c r="O34" s="84"/>
      <c r="P34" s="84"/>
      <c r="Q34" s="84"/>
    </row>
    <row r="35" spans="1:17" ht="21" hidden="1" thickBot="1">
      <c r="A35" s="84"/>
      <c r="B35" s="84"/>
      <c r="C35" s="99" t="s">
        <v>622</v>
      </c>
      <c r="D35" s="100"/>
      <c r="E35" s="171"/>
      <c r="F35" s="171"/>
      <c r="G35" s="154"/>
      <c r="H35" s="155"/>
      <c r="I35" s="157"/>
      <c r="J35" s="155"/>
      <c r="K35" s="157"/>
      <c r="L35" s="155"/>
      <c r="M35" s="157"/>
      <c r="N35" s="84"/>
      <c r="O35" s="84"/>
      <c r="P35" s="84"/>
      <c r="Q35" s="84"/>
    </row>
    <row r="36" spans="1:17" ht="21" thickBot="1">
      <c r="A36" s="84"/>
      <c r="B36" s="84"/>
      <c r="C36" s="99" t="s">
        <v>623</v>
      </c>
      <c r="D36" s="100"/>
      <c r="E36" s="171">
        <v>713</v>
      </c>
      <c r="F36" s="171"/>
      <c r="G36" s="108"/>
      <c r="H36" s="109"/>
      <c r="I36" s="110"/>
      <c r="J36" s="109"/>
      <c r="K36" s="110"/>
      <c r="L36" s="109"/>
      <c r="M36" s="110"/>
      <c r="N36" s="84"/>
      <c r="O36" s="84"/>
      <c r="P36" s="84"/>
      <c r="Q36" s="84"/>
    </row>
    <row r="37" spans="1:17" ht="21" thickBot="1">
      <c r="A37" s="84"/>
      <c r="B37" s="84"/>
      <c r="C37" s="99" t="s">
        <v>624</v>
      </c>
      <c r="D37" s="100"/>
      <c r="E37" s="171">
        <v>7248.3</v>
      </c>
      <c r="F37" s="171"/>
      <c r="G37" s="173">
        <v>1133.4</v>
      </c>
      <c r="H37" s="174"/>
      <c r="I37" s="175">
        <v>0</v>
      </c>
      <c r="J37" s="174"/>
      <c r="K37" s="175">
        <v>0</v>
      </c>
      <c r="L37" s="174"/>
      <c r="M37" s="90">
        <f>E37+G37+I37+K37</f>
        <v>8381.7</v>
      </c>
      <c r="N37" s="84"/>
      <c r="O37" s="84"/>
      <c r="P37" s="111"/>
      <c r="Q37" s="84"/>
    </row>
    <row r="38" spans="1:17" ht="21" thickBot="1">
      <c r="A38" s="84"/>
      <c r="B38" s="84"/>
      <c r="C38" s="99" t="s">
        <v>625</v>
      </c>
      <c r="D38" s="100"/>
      <c r="E38" s="171">
        <v>29885.2</v>
      </c>
      <c r="F38" s="171"/>
      <c r="G38" s="173">
        <v>2592.7</v>
      </c>
      <c r="H38" s="174"/>
      <c r="I38" s="175">
        <v>3819.4</v>
      </c>
      <c r="J38" s="174"/>
      <c r="K38" s="175">
        <v>2334.8</v>
      </c>
      <c r="L38" s="174"/>
      <c r="M38" s="90">
        <f>E38+G38+I38+K38</f>
        <v>38632.100000000006</v>
      </c>
      <c r="N38" s="84"/>
      <c r="O38" s="84"/>
      <c r="P38" s="84"/>
      <c r="Q38" s="84"/>
    </row>
    <row r="39" spans="1:17" ht="21" thickBot="1">
      <c r="A39" s="84"/>
      <c r="B39" s="84"/>
      <c r="C39" s="112" t="s">
        <v>626</v>
      </c>
      <c r="D39" s="113"/>
      <c r="E39" s="171">
        <v>18839.4</v>
      </c>
      <c r="F39" s="171"/>
      <c r="G39" s="152">
        <v>215.6</v>
      </c>
      <c r="H39" s="153"/>
      <c r="I39" s="156">
        <v>258.7</v>
      </c>
      <c r="J39" s="153"/>
      <c r="K39" s="156">
        <v>570.4</v>
      </c>
      <c r="L39" s="153"/>
      <c r="M39" s="156">
        <f>E39+G39+I39+K39</f>
        <v>19884.100000000002</v>
      </c>
      <c r="N39" s="84"/>
      <c r="O39" s="84"/>
      <c r="P39" s="84"/>
      <c r="Q39" s="84"/>
    </row>
    <row r="40" spans="1:17" ht="21" thickBot="1">
      <c r="A40" s="84"/>
      <c r="B40" s="84"/>
      <c r="C40" s="169"/>
      <c r="D40" s="170"/>
      <c r="E40" s="171"/>
      <c r="F40" s="171"/>
      <c r="G40" s="154"/>
      <c r="H40" s="155"/>
      <c r="I40" s="157"/>
      <c r="J40" s="155"/>
      <c r="K40" s="157"/>
      <c r="L40" s="155"/>
      <c r="M40" s="157"/>
      <c r="N40" s="84"/>
      <c r="O40" s="84"/>
      <c r="P40" s="84"/>
      <c r="Q40" s="84"/>
    </row>
    <row r="41" spans="1:17" ht="21" thickBot="1">
      <c r="A41" s="84"/>
      <c r="B41" s="84"/>
      <c r="C41" s="99" t="s">
        <v>627</v>
      </c>
      <c r="D41" s="100"/>
      <c r="E41" s="171">
        <v>128.7</v>
      </c>
      <c r="F41" s="171"/>
      <c r="G41" s="108"/>
      <c r="H41" s="109"/>
      <c r="I41" s="110"/>
      <c r="J41" s="109"/>
      <c r="K41" s="110"/>
      <c r="L41" s="109"/>
      <c r="M41" s="110"/>
      <c r="N41" s="84"/>
      <c r="O41" s="84"/>
      <c r="P41" s="84"/>
      <c r="Q41" s="84"/>
    </row>
    <row r="42" spans="1:17" ht="21" thickBot="1">
      <c r="A42" s="84"/>
      <c r="B42" s="84"/>
      <c r="C42" s="172" t="s">
        <v>628</v>
      </c>
      <c r="D42" s="172"/>
      <c r="E42" s="171">
        <v>88.4</v>
      </c>
      <c r="F42" s="171"/>
      <c r="G42" s="173"/>
      <c r="H42" s="174"/>
      <c r="I42" s="175"/>
      <c r="J42" s="174"/>
      <c r="K42" s="175">
        <v>19.6</v>
      </c>
      <c r="L42" s="174"/>
      <c r="M42" s="90">
        <f>E42+G42+I42+K42</f>
        <v>108</v>
      </c>
      <c r="N42" s="84"/>
      <c r="O42" s="84"/>
      <c r="P42" s="84"/>
      <c r="Q42" s="84"/>
    </row>
    <row r="43" spans="1:17" ht="21" thickBot="1">
      <c r="A43" s="84"/>
      <c r="B43" s="84"/>
      <c r="C43" s="99" t="s">
        <v>629</v>
      </c>
      <c r="D43" s="100"/>
      <c r="E43" s="158">
        <v>9</v>
      </c>
      <c r="F43" s="158"/>
      <c r="G43" s="165">
        <v>12</v>
      </c>
      <c r="H43" s="166"/>
      <c r="I43" s="167">
        <v>12</v>
      </c>
      <c r="J43" s="166"/>
      <c r="K43" s="167">
        <v>11</v>
      </c>
      <c r="L43" s="166"/>
      <c r="M43" s="114">
        <v>12</v>
      </c>
      <c r="N43" s="84"/>
      <c r="O43" s="84"/>
      <c r="P43" s="84"/>
      <c r="Q43" s="84"/>
    </row>
    <row r="44" spans="1:17" ht="21" thickBot="1">
      <c r="A44" s="84"/>
      <c r="B44" s="84"/>
      <c r="C44" s="115" t="s">
        <v>630</v>
      </c>
      <c r="D44" s="113"/>
      <c r="E44" s="168">
        <v>8199.9</v>
      </c>
      <c r="F44" s="168"/>
      <c r="G44" s="152">
        <v>1267.5</v>
      </c>
      <c r="H44" s="153"/>
      <c r="I44" s="156">
        <v>1371.2</v>
      </c>
      <c r="J44" s="153"/>
      <c r="K44" s="156">
        <v>1728</v>
      </c>
      <c r="L44" s="153"/>
      <c r="M44" s="156">
        <f>E44+G44+I44+K44</f>
        <v>12566.6</v>
      </c>
      <c r="N44" s="84"/>
      <c r="O44" s="84"/>
      <c r="P44" s="84"/>
      <c r="Q44" s="84"/>
    </row>
    <row r="45" spans="1:17" ht="21" thickBot="1">
      <c r="A45" s="84"/>
      <c r="B45" s="84"/>
      <c r="C45" s="116" t="s">
        <v>631</v>
      </c>
      <c r="D45" s="117"/>
      <c r="E45" s="168"/>
      <c r="F45" s="168"/>
      <c r="G45" s="154"/>
      <c r="H45" s="155"/>
      <c r="I45" s="157"/>
      <c r="J45" s="155"/>
      <c r="K45" s="157"/>
      <c r="L45" s="155"/>
      <c r="M45" s="157"/>
      <c r="N45" s="84"/>
      <c r="O45" s="84"/>
      <c r="P45" s="84"/>
      <c r="Q45" s="84"/>
    </row>
    <row r="46" spans="1:17" ht="21" thickBot="1">
      <c r="A46" s="84"/>
      <c r="B46" s="84"/>
      <c r="C46" s="118" t="s">
        <v>632</v>
      </c>
      <c r="D46" s="113"/>
      <c r="E46" s="158">
        <v>11</v>
      </c>
      <c r="F46" s="158"/>
      <c r="G46" s="159">
        <v>7</v>
      </c>
      <c r="H46" s="160"/>
      <c r="I46" s="163">
        <v>7</v>
      </c>
      <c r="J46" s="160"/>
      <c r="K46" s="163">
        <v>7</v>
      </c>
      <c r="L46" s="160"/>
      <c r="M46" s="163">
        <v>7</v>
      </c>
      <c r="N46" s="84"/>
      <c r="O46" s="84"/>
      <c r="P46" s="84"/>
      <c r="Q46" s="84"/>
    </row>
    <row r="47" spans="1:17" ht="21" thickBot="1">
      <c r="A47" s="84"/>
      <c r="B47" s="84"/>
      <c r="C47" s="117" t="s">
        <v>633</v>
      </c>
      <c r="D47" s="117"/>
      <c r="E47" s="158"/>
      <c r="F47" s="158"/>
      <c r="G47" s="161"/>
      <c r="H47" s="162"/>
      <c r="I47" s="164"/>
      <c r="J47" s="162"/>
      <c r="K47" s="164"/>
      <c r="L47" s="162"/>
      <c r="M47" s="164"/>
      <c r="N47" s="84"/>
      <c r="O47" s="84"/>
      <c r="P47" s="84"/>
      <c r="Q47" s="84"/>
    </row>
    <row r="48" spans="1:17" ht="21" thickBot="1">
      <c r="A48" s="84"/>
      <c r="B48" s="84"/>
      <c r="C48" s="115" t="s">
        <v>630</v>
      </c>
      <c r="D48" s="113"/>
      <c r="E48" s="151">
        <v>6348.2</v>
      </c>
      <c r="F48" s="151"/>
      <c r="G48" s="152">
        <v>215.5</v>
      </c>
      <c r="H48" s="153"/>
      <c r="I48" s="156">
        <v>258.8</v>
      </c>
      <c r="J48" s="153"/>
      <c r="K48" s="156">
        <v>309</v>
      </c>
      <c r="L48" s="153"/>
      <c r="M48" s="156">
        <f>E48+G48+I48+K48</f>
        <v>7131.5</v>
      </c>
      <c r="N48" s="84"/>
      <c r="O48" s="84"/>
      <c r="P48" s="84"/>
      <c r="Q48" s="84"/>
    </row>
    <row r="49" spans="1:17" ht="21" thickBot="1">
      <c r="A49" s="84"/>
      <c r="B49" s="84"/>
      <c r="C49" s="116" t="s">
        <v>631</v>
      </c>
      <c r="D49" s="117"/>
      <c r="E49" s="151"/>
      <c r="F49" s="151"/>
      <c r="G49" s="154"/>
      <c r="H49" s="155"/>
      <c r="I49" s="157"/>
      <c r="J49" s="155"/>
      <c r="K49" s="157"/>
      <c r="L49" s="155"/>
      <c r="M49" s="157"/>
      <c r="N49" s="84"/>
      <c r="O49" s="84"/>
      <c r="P49" s="84"/>
      <c r="Q49" s="84"/>
    </row>
    <row r="50" spans="1:17" ht="20.25">
      <c r="A50" s="84"/>
      <c r="B50" s="84"/>
      <c r="C50" s="119"/>
      <c r="D50" s="119"/>
      <c r="E50" s="119"/>
      <c r="F50" s="119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</row>
    <row r="51" spans="1:17" ht="18.75">
      <c r="A51" s="84"/>
      <c r="B51" s="120"/>
      <c r="C51" s="120"/>
      <c r="D51" s="120"/>
      <c r="E51" s="120"/>
      <c r="F51" s="120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</row>
    <row r="52" spans="1:17" ht="18.7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</row>
    <row r="53" spans="1:17" ht="18.75">
      <c r="A53" s="84"/>
      <c r="B53" s="120"/>
      <c r="C53" s="120"/>
      <c r="D53" s="120"/>
      <c r="E53" s="120"/>
      <c r="F53" s="120"/>
      <c r="G53" s="84"/>
      <c r="H53" s="84"/>
      <c r="I53" s="84"/>
      <c r="J53" s="84"/>
      <c r="K53" s="84"/>
      <c r="L53" s="84"/>
      <c r="M53" s="84"/>
      <c r="N53" s="84"/>
      <c r="O53" s="121"/>
      <c r="P53" s="84"/>
      <c r="Q53" s="84"/>
    </row>
    <row r="54" spans="1:17" ht="16.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</sheetData>
  <sheetProtection/>
  <mergeCells count="101">
    <mergeCell ref="E1:Q1"/>
    <mergeCell ref="E2:Q2"/>
    <mergeCell ref="E3:Q3"/>
    <mergeCell ref="E4:Q4"/>
    <mergeCell ref="A5:Q5"/>
    <mergeCell ref="E10:F10"/>
    <mergeCell ref="G10:H10"/>
    <mergeCell ref="I10:J10"/>
    <mergeCell ref="K10:L10"/>
    <mergeCell ref="E11:F11"/>
    <mergeCell ref="G11:H11"/>
    <mergeCell ref="I11:J11"/>
    <mergeCell ref="K11:L11"/>
    <mergeCell ref="A7:Q7"/>
    <mergeCell ref="E12:F14"/>
    <mergeCell ref="G12:H14"/>
    <mergeCell ref="I12:J14"/>
    <mergeCell ref="K12:L14"/>
    <mergeCell ref="M12:M14"/>
    <mergeCell ref="E15:F15"/>
    <mergeCell ref="G15:H15"/>
    <mergeCell ref="I15:J15"/>
    <mergeCell ref="K15:L15"/>
    <mergeCell ref="G23:H23"/>
    <mergeCell ref="I23:J23"/>
    <mergeCell ref="K23:L23"/>
    <mergeCell ref="E16:F16"/>
    <mergeCell ref="E17:F17"/>
    <mergeCell ref="C18:D18"/>
    <mergeCell ref="E18:F18"/>
    <mergeCell ref="E19:F19"/>
    <mergeCell ref="E20:F20"/>
    <mergeCell ref="C27:D27"/>
    <mergeCell ref="E27:F27"/>
    <mergeCell ref="E29:F29"/>
    <mergeCell ref="E21:F21"/>
    <mergeCell ref="E22:F22"/>
    <mergeCell ref="E23:F23"/>
    <mergeCell ref="E24:F24"/>
    <mergeCell ref="E25:F25"/>
    <mergeCell ref="E26:F26"/>
    <mergeCell ref="C28:D28"/>
    <mergeCell ref="E28:F28"/>
    <mergeCell ref="M34:M35"/>
    <mergeCell ref="E30:F31"/>
    <mergeCell ref="G30:H31"/>
    <mergeCell ref="M30:M31"/>
    <mergeCell ref="E33:F33"/>
    <mergeCell ref="G33:H33"/>
    <mergeCell ref="I33:J33"/>
    <mergeCell ref="K33:L33"/>
    <mergeCell ref="E32:F32"/>
    <mergeCell ref="G32:H32"/>
    <mergeCell ref="I32:J32"/>
    <mergeCell ref="K32:L32"/>
    <mergeCell ref="I30:J31"/>
    <mergeCell ref="K30:L31"/>
    <mergeCell ref="E36:F36"/>
    <mergeCell ref="E37:F37"/>
    <mergeCell ref="G37:H37"/>
    <mergeCell ref="I37:J37"/>
    <mergeCell ref="K37:L37"/>
    <mergeCell ref="E34:F35"/>
    <mergeCell ref="G34:H35"/>
    <mergeCell ref="I34:J35"/>
    <mergeCell ref="K34:L35"/>
    <mergeCell ref="C40:D40"/>
    <mergeCell ref="E41:F41"/>
    <mergeCell ref="C42:D42"/>
    <mergeCell ref="E42:F42"/>
    <mergeCell ref="G42:H42"/>
    <mergeCell ref="I42:J42"/>
    <mergeCell ref="K42:L42"/>
    <mergeCell ref="E38:F38"/>
    <mergeCell ref="G38:H38"/>
    <mergeCell ref="I38:J38"/>
    <mergeCell ref="K38:L38"/>
    <mergeCell ref="E39:F40"/>
    <mergeCell ref="G39:H40"/>
    <mergeCell ref="I39:J40"/>
    <mergeCell ref="K39:L40"/>
    <mergeCell ref="E43:F43"/>
    <mergeCell ref="G43:H43"/>
    <mergeCell ref="I43:J43"/>
    <mergeCell ref="K43:L43"/>
    <mergeCell ref="E44:F45"/>
    <mergeCell ref="G44:H45"/>
    <mergeCell ref="I44:J45"/>
    <mergeCell ref="K44:L45"/>
    <mergeCell ref="M39:M40"/>
    <mergeCell ref="E48:F49"/>
    <mergeCell ref="G48:H49"/>
    <mergeCell ref="I48:J49"/>
    <mergeCell ref="K48:L49"/>
    <mergeCell ref="M48:M49"/>
    <mergeCell ref="M44:M45"/>
    <mergeCell ref="E46:F47"/>
    <mergeCell ref="G46:H47"/>
    <mergeCell ref="I46:J47"/>
    <mergeCell ref="K46:L47"/>
    <mergeCell ref="M46:M47"/>
  </mergeCells>
  <printOptions/>
  <pageMargins left="0.7" right="0.7" top="0.75" bottom="0.75" header="0.3" footer="0.3"/>
  <pageSetup fitToHeight="0" fitToWidth="1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571</v>
      </c>
      <c r="B1" t="s">
        <v>572</v>
      </c>
    </row>
    <row r="2" spans="1:2" ht="12.75">
      <c r="A2" t="s">
        <v>573</v>
      </c>
      <c r="B2" t="s">
        <v>574</v>
      </c>
    </row>
    <row r="3" spans="1:2" ht="12.75">
      <c r="A3" t="s">
        <v>575</v>
      </c>
      <c r="B3" t="s">
        <v>0</v>
      </c>
    </row>
    <row r="4" spans="1:2" ht="12.75">
      <c r="A4" t="s">
        <v>576</v>
      </c>
      <c r="B4" t="s">
        <v>577</v>
      </c>
    </row>
    <row r="5" spans="1:2" ht="12.75">
      <c r="A5" t="s">
        <v>578</v>
      </c>
      <c r="B5" t="s">
        <v>579</v>
      </c>
    </row>
    <row r="6" spans="1:2" ht="12.75">
      <c r="A6" t="s">
        <v>580</v>
      </c>
      <c r="B6" t="s">
        <v>572</v>
      </c>
    </row>
    <row r="7" spans="1:2" ht="12.75">
      <c r="A7" t="s">
        <v>581</v>
      </c>
    </row>
    <row r="8" spans="1:2" ht="12.75">
      <c r="A8" t="s">
        <v>583</v>
      </c>
      <c r="B8" t="s">
        <v>584</v>
      </c>
    </row>
    <row r="9" spans="1:2" ht="12.75">
      <c r="A9" t="s">
        <v>585</v>
      </c>
      <c r="B9" t="s">
        <v>586</v>
      </c>
    </row>
    <row r="10" spans="1:2" ht="12.75">
      <c r="A10" t="s">
        <v>587</v>
      </c>
      <c r="B10" t="s">
        <v>588</v>
      </c>
    </row>
    <row r="11" spans="1:2" ht="12.75">
      <c r="A11" t="s">
        <v>589</v>
      </c>
      <c r="B11" t="s">
        <v>579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Забойкина</dc:creator>
  <cp:keywords/>
  <dc:description>POI HSSF rep:2.51.0.87</dc:description>
  <cp:lastModifiedBy>Ксения</cp:lastModifiedBy>
  <cp:lastPrinted>2020-11-19T10:04:16Z</cp:lastPrinted>
  <dcterms:created xsi:type="dcterms:W3CDTF">2020-10-07T13:50:01Z</dcterms:created>
  <dcterms:modified xsi:type="dcterms:W3CDTF">2021-02-08T09:00:29Z</dcterms:modified>
  <cp:category/>
  <cp:version/>
  <cp:contentType/>
  <cp:contentStatus/>
</cp:coreProperties>
</file>