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5" windowWidth="16080" windowHeight="7110" activeTab="0"/>
  </bookViews>
  <sheets>
    <sheet name="2013" sheetId="1" r:id="rId1"/>
  </sheets>
  <definedNames>
    <definedName name="_xlnm.Print_Titles" localSheetId="0">'2013'!$7:$7</definedName>
  </definedNames>
  <calcPr fullCalcOnLoad="1"/>
</workbook>
</file>

<file path=xl/sharedStrings.xml><?xml version="1.0" encoding="utf-8"?>
<sst xmlns="http://schemas.openxmlformats.org/spreadsheetml/2006/main" count="130" uniqueCount="105">
  <si>
    <t>Перечень аварийных многоквартийных домов</t>
  </si>
  <si>
    <t>Адрес
МКД</t>
  </si>
  <si>
    <t>Документ,
подтверждающий
признание МКД
аварийным</t>
  </si>
  <si>
    <t>Номер</t>
  </si>
  <si>
    <t>Дата</t>
  </si>
  <si>
    <t>Планируемая дата  окончания
переселения</t>
  </si>
  <si>
    <t>Планируемая дата сноса МКД</t>
  </si>
  <si>
    <t>Число жителей всего</t>
  </si>
  <si>
    <t>чел.</t>
  </si>
  <si>
    <t>Число жителей планируемых
 к переселению</t>
  </si>
  <si>
    <t>Общая площадь жилых
помещений МКД</t>
  </si>
  <si>
    <t>кв.м</t>
  </si>
  <si>
    <t>Количество расселяемых жилых
помещений</t>
  </si>
  <si>
    <t>Всего</t>
  </si>
  <si>
    <t>ед.</t>
  </si>
  <si>
    <t>в том числе</t>
  </si>
  <si>
    <t>частная
собственность</t>
  </si>
  <si>
    <t>муниципальная
собственность</t>
  </si>
  <si>
    <t>Расселяемая площадь жилых
помещений</t>
  </si>
  <si>
    <t>Стоимость переселения граждан</t>
  </si>
  <si>
    <t>Всего:</t>
  </si>
  <si>
    <t>руб.</t>
  </si>
  <si>
    <t>в том числе:</t>
  </si>
  <si>
    <t>за счет средств
Фонда</t>
  </si>
  <si>
    <t>за счет средств
бюджета субъекта
Российской
Федерации</t>
  </si>
  <si>
    <t>за счет средств
местного бюджета</t>
  </si>
  <si>
    <t>Дополнительные источники
финансирования</t>
  </si>
  <si>
    <t xml:space="preserve">
</t>
  </si>
  <si>
    <t xml:space="preserve">
</t>
  </si>
  <si>
    <t xml:space="preserve">
</t>
  </si>
  <si>
    <t>X</t>
  </si>
  <si>
    <t>19</t>
  </si>
  <si>
    <t>25</t>
  </si>
  <si>
    <t>24</t>
  </si>
  <si>
    <t>23</t>
  </si>
  <si>
    <t>13</t>
  </si>
  <si>
    <t>12</t>
  </si>
  <si>
    <t>9</t>
  </si>
  <si>
    <t>6</t>
  </si>
  <si>
    <t>7</t>
  </si>
  <si>
    <t>2</t>
  </si>
  <si>
    <t>11</t>
  </si>
  <si>
    <t>4</t>
  </si>
  <si>
    <t>8</t>
  </si>
  <si>
    <t>3</t>
  </si>
  <si>
    <t>27</t>
  </si>
  <si>
    <t>26</t>
  </si>
  <si>
    <t>21</t>
  </si>
  <si>
    <t>22</t>
  </si>
  <si>
    <t>20</t>
  </si>
  <si>
    <t>г Новая Ладога пр-кт Карла Маркса д.52</t>
  </si>
  <si>
    <t>г Новая Ладога ул М.Горького д.6</t>
  </si>
  <si>
    <t>г Новая Ладога ул Ворошилова д.24</t>
  </si>
  <si>
    <t>г Новая Ладога пр-кт Карла Маркса д.18</t>
  </si>
  <si>
    <t>г Новая Ладога ул Пролетарский канал д.25</t>
  </si>
  <si>
    <t>г Новая Ладога пр-кт Карла Маркса д.52а</t>
  </si>
  <si>
    <t>г Новая Ладога пр-кт Карла Маркса д.54</t>
  </si>
  <si>
    <t>г Новая Ладога пр-кт Карла Маркса д.17</t>
  </si>
  <si>
    <t>г Новая Ладога ул Урицкого д.9</t>
  </si>
  <si>
    <t>г Новая Ладога ул Печатников д.2</t>
  </si>
  <si>
    <t>г Новая Ладога ул Креницы д.38</t>
  </si>
  <si>
    <t>г Новая Ладога пр-кт Карла Маркса д.41</t>
  </si>
  <si>
    <t>г Новая Ладога ул Октябрьская д.4</t>
  </si>
  <si>
    <t>г Новая Ладога ул Володарского д.7</t>
  </si>
  <si>
    <t>г Новая Ладога ул Гражданская д.4</t>
  </si>
  <si>
    <t>г Новая Ладога пр-кт Карла Маркса д.31</t>
  </si>
  <si>
    <t>г Новая Ладога пр-кт Карла Маркса д.25</t>
  </si>
  <si>
    <t>г Новая Ладога пр-кт Карла Маркса д.20</t>
  </si>
  <si>
    <t>г Новая Ладога пр-кт Карла Маркса д.14</t>
  </si>
  <si>
    <t>г Новая Ладога ул Гагарина д.7</t>
  </si>
  <si>
    <t>г Новая Ладога ул Пролетарский канал д.8</t>
  </si>
  <si>
    <t>г Новая Ладога ул Ворошилова д.14</t>
  </si>
  <si>
    <t>г Новая Ладога наб Ладожской Флотилии д.42</t>
  </si>
  <si>
    <t>18</t>
  </si>
  <si>
    <t>14</t>
  </si>
  <si>
    <t>15</t>
  </si>
  <si>
    <t>5</t>
  </si>
  <si>
    <t>Итого МКД по МО, из которых планируется переселить граждан за счет средств финансовой поддержки - 11</t>
  </si>
  <si>
    <t>№</t>
  </si>
  <si>
    <t>2014 год</t>
  </si>
  <si>
    <t>г Новая Ладога пр-кт Карла Маркса д.37</t>
  </si>
  <si>
    <t>г Новая Ладога пр-кт Карла Маркса д.36</t>
  </si>
  <si>
    <t>г Новая Ладога ул Ворошилова д.12</t>
  </si>
  <si>
    <t>г Новая Ладога ул Ворошилова д.17</t>
  </si>
  <si>
    <t>г Новая Ладога ул Гагарина д.5</t>
  </si>
  <si>
    <t>г Новая Ладога ул Максима Горького д.8</t>
  </si>
  <si>
    <t>г Новая Ладога ул Зелёная д.4</t>
  </si>
  <si>
    <t>г Новая Ладога ул Зелёная д.6</t>
  </si>
  <si>
    <t>г. Новая Ладога ул. Володарского д.12</t>
  </si>
  <si>
    <t>г. Новая Ладога ул. Володарского д.14</t>
  </si>
  <si>
    <t>г. Новая Ладога ул. Ворошилова д.19</t>
  </si>
  <si>
    <t>г. Новая Ладога ул. Ворошилова д.25</t>
  </si>
  <si>
    <t>г. Новая Ладога ул. Гагарина д.3</t>
  </si>
  <si>
    <t>г. Новая Ладога ул. Гагарина д.4</t>
  </si>
  <si>
    <t>г. Новая Ладога ул. Гражданская д.1</t>
  </si>
  <si>
    <t>г. Новая Ладога ул. Креницы д.1</t>
  </si>
  <si>
    <t>г. Новая Ладога ул. Пионерская д.6</t>
  </si>
  <si>
    <t>г. Новая Ладога ул. Пролетарский канал д.24</t>
  </si>
  <si>
    <t>г. Новая Ладога ул. Суворова д.5</t>
  </si>
  <si>
    <t>г. Новая Ладога ул. Урицкого д.14</t>
  </si>
  <si>
    <t>Итого МКД по МО, из которых планируется переселить граждан за счет средств финансовой поддержки - 8</t>
  </si>
  <si>
    <t xml:space="preserve"> 2013 год</t>
  </si>
  <si>
    <t>Итого МКД по МО, из которых планируется переселить граждан за счет средств финансовой поддержки - 24</t>
  </si>
  <si>
    <t>2016-2017 годы</t>
  </si>
  <si>
    <t>Приложение 1 к Подпрограмме № 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</si>
</sst>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###.0\ ###\ ###\ ##0"/>
    <numFmt numFmtId="167" formatCode="###.00\ ###\ ###\ ##0"/>
    <numFmt numFmtId="168" formatCode="#,##0.00_р_."/>
    <numFmt numFmtId="169" formatCode="[$-FC19]d\ mmmm\ yyyy\ &quot;г.&quot;"/>
    <numFmt numFmtId="170" formatCode="0.0"/>
    <numFmt numFmtId="171" formatCode="##\ ###\ ###\ ##0.00"/>
    <numFmt numFmtId="172" formatCode="####\ ###\ ###\ ##0.00"/>
    <numFmt numFmtId="173" formatCode="#\ ###\ ###\ ##0.00"/>
    <numFmt numFmtId="174" formatCode="#####\ ###\ ###\ ##0.00"/>
    <numFmt numFmtId="175" formatCode="0.000"/>
    <numFmt numFmtId="176" formatCode="#,##0.0_р_."/>
    <numFmt numFmtId="177" formatCode="#,##0_р_."/>
    <numFmt numFmtId="178" formatCode="mmm/yyyy"/>
    <numFmt numFmtId="179" formatCode="0.0000"/>
    <numFmt numFmtId="180" formatCode="###.###\ ###\ ##0"/>
    <numFmt numFmtId="181" formatCode="###.##\ ###\ ##0"/>
    <numFmt numFmtId="182" formatCode="###.#\ ###\ ##0"/>
    <numFmt numFmtId="183" formatCode="###.###\ ##0"/>
    <numFmt numFmtId="184" formatCode="###.##\ ##0"/>
    <numFmt numFmtId="185" formatCode="#,##0.0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14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8" fontId="2" fillId="0" borderId="10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68" fontId="2" fillId="0" borderId="10" xfId="0" applyNumberFormat="1" applyFont="1" applyFill="1" applyBorder="1" applyAlignment="1">
      <alignment horizontal="right"/>
    </xf>
    <xf numFmtId="14" fontId="2" fillId="0" borderId="10" xfId="0" applyNumberFormat="1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4" fontId="2" fillId="0" borderId="10" xfId="0" applyNumberFormat="1" applyFont="1" applyFill="1" applyBorder="1" applyAlignment="1">
      <alignment wrapText="1"/>
    </xf>
    <xf numFmtId="1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 horizontal="center"/>
    </xf>
    <xf numFmtId="168" fontId="6" fillId="0" borderId="10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center" wrapText="1"/>
    </xf>
    <xf numFmtId="1" fontId="0" fillId="0" borderId="0" xfId="0" applyNumberForma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textRotation="90"/>
    </xf>
    <xf numFmtId="14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3.57421875" style="16" customWidth="1"/>
    <col min="2" max="2" width="33.8515625" style="20" customWidth="1"/>
    <col min="3" max="3" width="5.57421875" style="3" customWidth="1"/>
    <col min="4" max="4" width="10.7109375" style="15" customWidth="1"/>
    <col min="5" max="6" width="9.7109375" style="7" customWidth="1"/>
    <col min="7" max="8" width="5.8515625" style="16" customWidth="1"/>
    <col min="9" max="9" width="8.00390625" style="16" customWidth="1"/>
    <col min="10" max="10" width="5.421875" style="16" customWidth="1"/>
    <col min="11" max="12" width="4.57421875" style="16" customWidth="1"/>
    <col min="13" max="13" width="9.140625" style="7" customWidth="1"/>
    <col min="14" max="14" width="9.7109375" style="7" customWidth="1"/>
    <col min="15" max="15" width="8.8515625" style="7" customWidth="1"/>
    <col min="16" max="16" width="14.28125" style="7" customWidth="1"/>
    <col min="17" max="17" width="11.8515625" style="7" customWidth="1"/>
    <col min="18" max="18" width="12.7109375" style="7" customWidth="1"/>
    <col min="19" max="19" width="11.57421875" style="7" customWidth="1"/>
    <col min="20" max="20" width="5.7109375" style="7" customWidth="1"/>
    <col min="21" max="21" width="0" style="7" hidden="1" customWidth="1"/>
    <col min="22" max="16384" width="9.140625" style="7" customWidth="1"/>
  </cols>
  <sheetData>
    <row r="1" spans="17:20" ht="18" customHeight="1">
      <c r="Q1" s="49" t="s">
        <v>104</v>
      </c>
      <c r="R1" s="49"/>
      <c r="S1" s="49"/>
      <c r="T1" s="27"/>
    </row>
    <row r="2" spans="1:20" ht="16.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1" ht="33.75">
      <c r="A3" s="41" t="s">
        <v>78</v>
      </c>
      <c r="B3" s="45" t="s">
        <v>1</v>
      </c>
      <c r="C3" s="46" t="s">
        <v>2</v>
      </c>
      <c r="D3" s="41"/>
      <c r="E3" s="43" t="s">
        <v>5</v>
      </c>
      <c r="F3" s="42" t="s">
        <v>6</v>
      </c>
      <c r="G3" s="42" t="s">
        <v>7</v>
      </c>
      <c r="H3" s="43" t="s">
        <v>9</v>
      </c>
      <c r="I3" s="43" t="s">
        <v>10</v>
      </c>
      <c r="J3" s="46" t="s">
        <v>12</v>
      </c>
      <c r="K3" s="40"/>
      <c r="L3" s="40"/>
      <c r="M3" s="46" t="s">
        <v>18</v>
      </c>
      <c r="N3" s="41"/>
      <c r="O3" s="41"/>
      <c r="P3" s="40" t="s">
        <v>19</v>
      </c>
      <c r="Q3" s="41"/>
      <c r="R3" s="41"/>
      <c r="S3" s="41"/>
      <c r="T3" s="43" t="s">
        <v>26</v>
      </c>
      <c r="U3" s="3" t="s">
        <v>27</v>
      </c>
    </row>
    <row r="4" spans="1:20" ht="11.25">
      <c r="A4" s="41"/>
      <c r="B4" s="45"/>
      <c r="C4" s="41"/>
      <c r="D4" s="41"/>
      <c r="E4" s="41"/>
      <c r="F4" s="41"/>
      <c r="G4" s="40"/>
      <c r="H4" s="40"/>
      <c r="I4" s="40"/>
      <c r="J4" s="42" t="s">
        <v>13</v>
      </c>
      <c r="K4" s="40" t="s">
        <v>15</v>
      </c>
      <c r="L4" s="40"/>
      <c r="M4" s="42" t="s">
        <v>13</v>
      </c>
      <c r="N4" s="40" t="s">
        <v>15</v>
      </c>
      <c r="O4" s="41"/>
      <c r="P4" s="42" t="s">
        <v>20</v>
      </c>
      <c r="Q4" s="40" t="s">
        <v>22</v>
      </c>
      <c r="R4" s="41"/>
      <c r="S4" s="41"/>
      <c r="T4" s="41"/>
    </row>
    <row r="5" spans="1:21" ht="78.75">
      <c r="A5" s="41"/>
      <c r="B5" s="45"/>
      <c r="C5" s="43" t="s">
        <v>3</v>
      </c>
      <c r="D5" s="47" t="s">
        <v>4</v>
      </c>
      <c r="E5" s="41"/>
      <c r="F5" s="41"/>
      <c r="G5" s="40"/>
      <c r="H5" s="40"/>
      <c r="I5" s="40"/>
      <c r="J5" s="40"/>
      <c r="K5" s="11" t="s">
        <v>16</v>
      </c>
      <c r="L5" s="11" t="s">
        <v>17</v>
      </c>
      <c r="M5" s="41"/>
      <c r="N5" s="11" t="s">
        <v>16</v>
      </c>
      <c r="O5" s="11" t="s">
        <v>17</v>
      </c>
      <c r="P5" s="41"/>
      <c r="Q5" s="11" t="s">
        <v>23</v>
      </c>
      <c r="R5" s="11" t="s">
        <v>24</v>
      </c>
      <c r="S5" s="11" t="s">
        <v>25</v>
      </c>
      <c r="T5" s="41"/>
      <c r="U5" s="3" t="s">
        <v>28</v>
      </c>
    </row>
    <row r="6" spans="1:21" ht="22.5">
      <c r="A6" s="41"/>
      <c r="B6" s="45"/>
      <c r="C6" s="46"/>
      <c r="D6" s="48"/>
      <c r="E6" s="41"/>
      <c r="F6" s="41"/>
      <c r="G6" s="10" t="s">
        <v>8</v>
      </c>
      <c r="H6" s="10" t="s">
        <v>8</v>
      </c>
      <c r="I6" s="10" t="s">
        <v>11</v>
      </c>
      <c r="J6" s="10" t="s">
        <v>14</v>
      </c>
      <c r="K6" s="10" t="s">
        <v>14</v>
      </c>
      <c r="L6" s="10" t="s">
        <v>14</v>
      </c>
      <c r="M6" s="10" t="s">
        <v>11</v>
      </c>
      <c r="N6" s="10" t="s">
        <v>11</v>
      </c>
      <c r="O6" s="10" t="s">
        <v>11</v>
      </c>
      <c r="P6" s="10" t="s">
        <v>21</v>
      </c>
      <c r="Q6" s="10" t="s">
        <v>21</v>
      </c>
      <c r="R6" s="10" t="s">
        <v>21</v>
      </c>
      <c r="S6" s="10" t="s">
        <v>21</v>
      </c>
      <c r="T6" s="10" t="s">
        <v>21</v>
      </c>
      <c r="U6" s="3" t="s">
        <v>29</v>
      </c>
    </row>
    <row r="7" spans="1:20" ht="11.25">
      <c r="A7" s="10">
        <v>1</v>
      </c>
      <c r="B7" s="12">
        <v>2</v>
      </c>
      <c r="C7" s="12">
        <v>3</v>
      </c>
      <c r="D7" s="18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</row>
    <row r="8" spans="1:20" ht="11.25">
      <c r="A8" s="10"/>
      <c r="B8" s="21" t="s">
        <v>101</v>
      </c>
      <c r="C8" s="12"/>
      <c r="D8" s="5"/>
      <c r="E8" s="10"/>
      <c r="F8" s="10"/>
      <c r="G8" s="2"/>
      <c r="H8" s="2"/>
      <c r="I8" s="13"/>
      <c r="J8" s="2"/>
      <c r="K8" s="2"/>
      <c r="L8" s="2"/>
      <c r="M8" s="8"/>
      <c r="N8" s="8"/>
      <c r="O8" s="8"/>
      <c r="P8" s="8"/>
      <c r="Q8" s="8"/>
      <c r="R8" s="8"/>
      <c r="S8" s="8"/>
      <c r="T8" s="10"/>
    </row>
    <row r="9" spans="1:20" ht="33.75">
      <c r="A9" s="10"/>
      <c r="B9" s="4" t="s">
        <v>77</v>
      </c>
      <c r="C9" s="12" t="s">
        <v>30</v>
      </c>
      <c r="D9" s="5" t="s">
        <v>30</v>
      </c>
      <c r="E9" s="10" t="s">
        <v>30</v>
      </c>
      <c r="F9" s="10" t="s">
        <v>30</v>
      </c>
      <c r="G9" s="10">
        <f aca="true" t="shared" si="0" ref="G9:O9">SUM(G10:G20)</f>
        <v>128</v>
      </c>
      <c r="H9" s="10">
        <f t="shared" si="0"/>
        <v>128</v>
      </c>
      <c r="I9" s="13">
        <f t="shared" si="0"/>
        <v>2178.6</v>
      </c>
      <c r="J9" s="10">
        <f t="shared" si="0"/>
        <v>49</v>
      </c>
      <c r="K9" s="10">
        <f t="shared" si="0"/>
        <v>18</v>
      </c>
      <c r="L9" s="10">
        <f t="shared" si="0"/>
        <v>31</v>
      </c>
      <c r="M9" s="9">
        <f t="shared" si="0"/>
        <v>1780.1000000000001</v>
      </c>
      <c r="N9" s="9">
        <f t="shared" si="0"/>
        <v>629.9</v>
      </c>
      <c r="O9" s="9">
        <f t="shared" si="0"/>
        <v>1150.2</v>
      </c>
      <c r="P9" s="9">
        <f>SUM(P10:P20)</f>
        <v>61591460</v>
      </c>
      <c r="Q9" s="9">
        <f>SUM(Q10:Q20)</f>
        <v>32335516.5</v>
      </c>
      <c r="R9" s="9">
        <f>SUM(R10:R20)</f>
        <v>26176370.5</v>
      </c>
      <c r="S9" s="9">
        <f>SUM(S10:S20)</f>
        <v>3079573</v>
      </c>
      <c r="T9" s="9"/>
    </row>
    <row r="10" spans="1:20" ht="11.25">
      <c r="A10" s="10">
        <v>1</v>
      </c>
      <c r="B10" s="19" t="s">
        <v>52</v>
      </c>
      <c r="C10" s="1" t="s">
        <v>49</v>
      </c>
      <c r="D10" s="14">
        <v>39052</v>
      </c>
      <c r="E10" s="6">
        <v>41973</v>
      </c>
      <c r="F10" s="6">
        <v>42003</v>
      </c>
      <c r="G10" s="10">
        <v>12</v>
      </c>
      <c r="H10" s="10">
        <v>12</v>
      </c>
      <c r="I10" s="17">
        <v>273.5</v>
      </c>
      <c r="J10" s="10">
        <f aca="true" t="shared" si="1" ref="J10:J20">SUM(K10:L10)</f>
        <v>9</v>
      </c>
      <c r="K10" s="10">
        <v>6</v>
      </c>
      <c r="L10" s="10">
        <v>3</v>
      </c>
      <c r="M10" s="9">
        <f aca="true" t="shared" si="2" ref="M10:M20">SUM(N10:O10)</f>
        <v>228.7</v>
      </c>
      <c r="N10" s="9">
        <v>158.4</v>
      </c>
      <c r="O10" s="9">
        <v>70.3</v>
      </c>
      <c r="P10" s="9">
        <f aca="true" t="shared" si="3" ref="P10:P20">M10*34600</f>
        <v>7913020</v>
      </c>
      <c r="Q10" s="9">
        <f aca="true" t="shared" si="4" ref="Q10:Q20">P10*0.525</f>
        <v>4154335.5</v>
      </c>
      <c r="R10" s="9">
        <f aca="true" t="shared" si="5" ref="R10:R20">P10-Q10-S10</f>
        <v>3363033.5</v>
      </c>
      <c r="S10" s="9">
        <f aca="true" t="shared" si="6" ref="S10:S20">P10*0.05</f>
        <v>395651</v>
      </c>
      <c r="T10" s="9"/>
    </row>
    <row r="11" spans="1:20" ht="14.25" customHeight="1">
      <c r="A11" s="10">
        <v>2</v>
      </c>
      <c r="B11" s="19" t="s">
        <v>54</v>
      </c>
      <c r="C11" s="1" t="s">
        <v>48</v>
      </c>
      <c r="D11" s="14">
        <v>39063</v>
      </c>
      <c r="E11" s="6">
        <v>41973</v>
      </c>
      <c r="F11" s="6">
        <v>42003</v>
      </c>
      <c r="G11" s="10">
        <v>19</v>
      </c>
      <c r="H11" s="10">
        <v>19</v>
      </c>
      <c r="I11" s="17">
        <v>251.8</v>
      </c>
      <c r="J11" s="10">
        <f t="shared" si="1"/>
        <v>5</v>
      </c>
      <c r="K11" s="10">
        <v>3</v>
      </c>
      <c r="L11" s="10">
        <v>2</v>
      </c>
      <c r="M11" s="9">
        <f t="shared" si="2"/>
        <v>214.2</v>
      </c>
      <c r="N11" s="9">
        <v>126.3</v>
      </c>
      <c r="O11" s="9">
        <v>87.9</v>
      </c>
      <c r="P11" s="9">
        <f t="shared" si="3"/>
        <v>7411320</v>
      </c>
      <c r="Q11" s="9">
        <f t="shared" si="4"/>
        <v>3890943</v>
      </c>
      <c r="R11" s="9">
        <f t="shared" si="5"/>
        <v>3149811</v>
      </c>
      <c r="S11" s="9">
        <f t="shared" si="6"/>
        <v>370566</v>
      </c>
      <c r="T11" s="9"/>
    </row>
    <row r="12" spans="1:20" ht="11.25">
      <c r="A12" s="10">
        <v>3</v>
      </c>
      <c r="B12" s="19" t="s">
        <v>59</v>
      </c>
      <c r="C12" s="1" t="s">
        <v>33</v>
      </c>
      <c r="D12" s="14">
        <v>39063</v>
      </c>
      <c r="E12" s="6">
        <v>41973</v>
      </c>
      <c r="F12" s="6">
        <v>42003</v>
      </c>
      <c r="G12" s="10">
        <v>2</v>
      </c>
      <c r="H12" s="10">
        <v>2</v>
      </c>
      <c r="I12" s="17">
        <v>108.2</v>
      </c>
      <c r="J12" s="10">
        <f t="shared" si="1"/>
        <v>1</v>
      </c>
      <c r="K12" s="10">
        <v>0</v>
      </c>
      <c r="L12" s="10">
        <v>1</v>
      </c>
      <c r="M12" s="9">
        <f t="shared" si="2"/>
        <v>54.8</v>
      </c>
      <c r="N12" s="9">
        <v>0</v>
      </c>
      <c r="O12" s="9">
        <v>54.8</v>
      </c>
      <c r="P12" s="9">
        <f t="shared" si="3"/>
        <v>1896080</v>
      </c>
      <c r="Q12" s="9">
        <f t="shared" si="4"/>
        <v>995442</v>
      </c>
      <c r="R12" s="9">
        <f t="shared" si="5"/>
        <v>805834</v>
      </c>
      <c r="S12" s="9">
        <f t="shared" si="6"/>
        <v>94804</v>
      </c>
      <c r="T12" s="9"/>
    </row>
    <row r="13" spans="1:20" ht="11.25">
      <c r="A13" s="10">
        <v>4</v>
      </c>
      <c r="B13" s="19" t="s">
        <v>60</v>
      </c>
      <c r="C13" s="1" t="s">
        <v>32</v>
      </c>
      <c r="D13" s="14">
        <v>39063</v>
      </c>
      <c r="E13" s="6">
        <v>41973</v>
      </c>
      <c r="F13" s="6">
        <v>42003</v>
      </c>
      <c r="G13" s="10">
        <v>4</v>
      </c>
      <c r="H13" s="10">
        <v>4</v>
      </c>
      <c r="I13" s="17">
        <v>109.9</v>
      </c>
      <c r="J13" s="10">
        <f t="shared" si="1"/>
        <v>3</v>
      </c>
      <c r="K13" s="10">
        <v>1</v>
      </c>
      <c r="L13" s="10">
        <v>2</v>
      </c>
      <c r="M13" s="9">
        <f t="shared" si="2"/>
        <v>87.5</v>
      </c>
      <c r="N13" s="9">
        <v>31.7</v>
      </c>
      <c r="O13" s="9">
        <v>55.8</v>
      </c>
      <c r="P13" s="9">
        <f t="shared" si="3"/>
        <v>3027500</v>
      </c>
      <c r="Q13" s="9">
        <f t="shared" si="4"/>
        <v>1589437.5</v>
      </c>
      <c r="R13" s="9">
        <f t="shared" si="5"/>
        <v>1286687.5</v>
      </c>
      <c r="S13" s="9">
        <f t="shared" si="6"/>
        <v>151375</v>
      </c>
      <c r="T13" s="9"/>
    </row>
    <row r="14" spans="1:20" ht="11.25">
      <c r="A14" s="10">
        <v>5</v>
      </c>
      <c r="B14" s="19" t="s">
        <v>62</v>
      </c>
      <c r="C14" s="1" t="s">
        <v>40</v>
      </c>
      <c r="D14" s="14">
        <v>39022</v>
      </c>
      <c r="E14" s="6">
        <v>41973</v>
      </c>
      <c r="F14" s="6">
        <v>42003</v>
      </c>
      <c r="G14" s="10">
        <v>18</v>
      </c>
      <c r="H14" s="10">
        <v>18</v>
      </c>
      <c r="I14" s="17">
        <v>285.2</v>
      </c>
      <c r="J14" s="10">
        <f t="shared" si="1"/>
        <v>8</v>
      </c>
      <c r="K14" s="10">
        <v>0</v>
      </c>
      <c r="L14" s="10">
        <v>8</v>
      </c>
      <c r="M14" s="9">
        <f t="shared" si="2"/>
        <v>229.4</v>
      </c>
      <c r="N14" s="9">
        <v>0</v>
      </c>
      <c r="O14" s="9">
        <v>229.4</v>
      </c>
      <c r="P14" s="9">
        <f t="shared" si="3"/>
        <v>7937240</v>
      </c>
      <c r="Q14" s="9">
        <f t="shared" si="4"/>
        <v>4167051</v>
      </c>
      <c r="R14" s="9">
        <f t="shared" si="5"/>
        <v>3373327</v>
      </c>
      <c r="S14" s="9">
        <f t="shared" si="6"/>
        <v>396862</v>
      </c>
      <c r="T14" s="9"/>
    </row>
    <row r="15" spans="1:20" ht="11.25">
      <c r="A15" s="10">
        <v>6</v>
      </c>
      <c r="B15" s="19" t="s">
        <v>63</v>
      </c>
      <c r="C15" s="1" t="s">
        <v>44</v>
      </c>
      <c r="D15" s="14">
        <v>39023</v>
      </c>
      <c r="E15" s="6">
        <v>41973</v>
      </c>
      <c r="F15" s="6">
        <v>42003</v>
      </c>
      <c r="G15" s="10">
        <v>14</v>
      </c>
      <c r="H15" s="10">
        <v>14</v>
      </c>
      <c r="I15" s="17">
        <v>186.1</v>
      </c>
      <c r="J15" s="10">
        <f t="shared" si="1"/>
        <v>5</v>
      </c>
      <c r="K15" s="10">
        <v>2</v>
      </c>
      <c r="L15" s="10">
        <v>3</v>
      </c>
      <c r="M15" s="9">
        <f t="shared" si="2"/>
        <v>186.1</v>
      </c>
      <c r="N15" s="9">
        <v>73.1</v>
      </c>
      <c r="O15" s="9">
        <v>113</v>
      </c>
      <c r="P15" s="9">
        <f t="shared" si="3"/>
        <v>6439060</v>
      </c>
      <c r="Q15" s="9">
        <f t="shared" si="4"/>
        <v>3380506.5</v>
      </c>
      <c r="R15" s="9">
        <f t="shared" si="5"/>
        <v>2736600.5</v>
      </c>
      <c r="S15" s="9">
        <f t="shared" si="6"/>
        <v>321953</v>
      </c>
      <c r="T15" s="9"/>
    </row>
    <row r="16" spans="1:20" ht="11.25">
      <c r="A16" s="10">
        <v>7</v>
      </c>
      <c r="B16" s="19" t="s">
        <v>64</v>
      </c>
      <c r="C16" s="1" t="s">
        <v>42</v>
      </c>
      <c r="D16" s="14">
        <v>39023</v>
      </c>
      <c r="E16" s="6">
        <v>41973</v>
      </c>
      <c r="F16" s="6">
        <v>42003</v>
      </c>
      <c r="G16" s="10">
        <v>5</v>
      </c>
      <c r="H16" s="10">
        <v>5</v>
      </c>
      <c r="I16" s="17">
        <v>139.5</v>
      </c>
      <c r="J16" s="10">
        <f t="shared" si="1"/>
        <v>1</v>
      </c>
      <c r="K16" s="10">
        <v>0</v>
      </c>
      <c r="L16" s="10">
        <v>1</v>
      </c>
      <c r="M16" s="9">
        <f t="shared" si="2"/>
        <v>45.6</v>
      </c>
      <c r="N16" s="9">
        <v>0</v>
      </c>
      <c r="O16" s="9">
        <v>45.6</v>
      </c>
      <c r="P16" s="9">
        <f t="shared" si="3"/>
        <v>1577760</v>
      </c>
      <c r="Q16" s="9">
        <f t="shared" si="4"/>
        <v>828324</v>
      </c>
      <c r="R16" s="9">
        <f t="shared" si="5"/>
        <v>670548</v>
      </c>
      <c r="S16" s="9">
        <f t="shared" si="6"/>
        <v>78888</v>
      </c>
      <c r="T16" s="9"/>
    </row>
    <row r="17" spans="1:20" ht="11.25">
      <c r="A17" s="10">
        <v>8</v>
      </c>
      <c r="B17" s="19" t="s">
        <v>66</v>
      </c>
      <c r="C17" s="1" t="s">
        <v>74</v>
      </c>
      <c r="D17" s="14">
        <v>39052</v>
      </c>
      <c r="E17" s="6">
        <v>41973</v>
      </c>
      <c r="F17" s="6">
        <v>42003</v>
      </c>
      <c r="G17" s="10">
        <v>15</v>
      </c>
      <c r="H17" s="10">
        <v>15</v>
      </c>
      <c r="I17" s="17">
        <v>166.2</v>
      </c>
      <c r="J17" s="10">
        <f t="shared" si="1"/>
        <v>4</v>
      </c>
      <c r="K17" s="10">
        <v>0</v>
      </c>
      <c r="L17" s="10">
        <v>4</v>
      </c>
      <c r="M17" s="9">
        <f t="shared" si="2"/>
        <v>166.2</v>
      </c>
      <c r="N17" s="9">
        <v>0</v>
      </c>
      <c r="O17" s="9">
        <v>166.2</v>
      </c>
      <c r="P17" s="9">
        <f t="shared" si="3"/>
        <v>5750520</v>
      </c>
      <c r="Q17" s="9">
        <f t="shared" si="4"/>
        <v>3019023</v>
      </c>
      <c r="R17" s="9">
        <f t="shared" si="5"/>
        <v>2443971</v>
      </c>
      <c r="S17" s="9">
        <f t="shared" si="6"/>
        <v>287526</v>
      </c>
      <c r="T17" s="9"/>
    </row>
    <row r="18" spans="1:20" ht="11.25">
      <c r="A18" s="10">
        <v>9</v>
      </c>
      <c r="B18" s="19" t="s">
        <v>68</v>
      </c>
      <c r="C18" s="1" t="s">
        <v>41</v>
      </c>
      <c r="D18" s="14">
        <v>39052</v>
      </c>
      <c r="E18" s="6">
        <v>41973</v>
      </c>
      <c r="F18" s="6">
        <v>42003</v>
      </c>
      <c r="G18" s="10">
        <v>7</v>
      </c>
      <c r="H18" s="10">
        <v>7</v>
      </c>
      <c r="I18" s="17">
        <v>163.7</v>
      </c>
      <c r="J18" s="10">
        <f t="shared" si="1"/>
        <v>2</v>
      </c>
      <c r="K18" s="10">
        <v>0</v>
      </c>
      <c r="L18" s="10">
        <v>2</v>
      </c>
      <c r="M18" s="9">
        <f t="shared" si="2"/>
        <v>88.9</v>
      </c>
      <c r="N18" s="9">
        <v>0</v>
      </c>
      <c r="O18" s="9">
        <v>88.9</v>
      </c>
      <c r="P18" s="9">
        <f t="shared" si="3"/>
        <v>3075940</v>
      </c>
      <c r="Q18" s="9">
        <f t="shared" si="4"/>
        <v>1614868.5</v>
      </c>
      <c r="R18" s="9">
        <f t="shared" si="5"/>
        <v>1307274.5</v>
      </c>
      <c r="S18" s="9">
        <f t="shared" si="6"/>
        <v>153797</v>
      </c>
      <c r="T18" s="9"/>
    </row>
    <row r="19" spans="1:20" ht="11.25">
      <c r="A19" s="10">
        <v>10</v>
      </c>
      <c r="B19" s="19" t="s">
        <v>70</v>
      </c>
      <c r="C19" s="1" t="s">
        <v>47</v>
      </c>
      <c r="D19" s="14">
        <v>39033</v>
      </c>
      <c r="E19" s="6">
        <v>41973</v>
      </c>
      <c r="F19" s="6">
        <v>42003</v>
      </c>
      <c r="G19" s="10">
        <v>13</v>
      </c>
      <c r="H19" s="10">
        <v>13</v>
      </c>
      <c r="I19" s="17">
        <v>235.2</v>
      </c>
      <c r="J19" s="10">
        <f t="shared" si="1"/>
        <v>5</v>
      </c>
      <c r="K19" s="10">
        <v>3</v>
      </c>
      <c r="L19" s="10">
        <v>2</v>
      </c>
      <c r="M19" s="9">
        <f t="shared" si="2"/>
        <v>235.2</v>
      </c>
      <c r="N19" s="9">
        <v>118.3</v>
      </c>
      <c r="O19" s="9">
        <v>116.9</v>
      </c>
      <c r="P19" s="9">
        <f t="shared" si="3"/>
        <v>8137920</v>
      </c>
      <c r="Q19" s="9">
        <f t="shared" si="4"/>
        <v>4272408</v>
      </c>
      <c r="R19" s="9">
        <f t="shared" si="5"/>
        <v>3458616</v>
      </c>
      <c r="S19" s="9">
        <f t="shared" si="6"/>
        <v>406896</v>
      </c>
      <c r="T19" s="9"/>
    </row>
    <row r="20" spans="1:20" ht="11.25">
      <c r="A20" s="10">
        <v>11</v>
      </c>
      <c r="B20" s="19" t="s">
        <v>71</v>
      </c>
      <c r="C20" s="1" t="s">
        <v>31</v>
      </c>
      <c r="D20" s="14">
        <v>39022</v>
      </c>
      <c r="E20" s="6">
        <v>41973</v>
      </c>
      <c r="F20" s="6">
        <v>42003</v>
      </c>
      <c r="G20" s="10">
        <v>19</v>
      </c>
      <c r="H20" s="10">
        <v>19</v>
      </c>
      <c r="I20" s="17">
        <v>259.3</v>
      </c>
      <c r="J20" s="10">
        <f t="shared" si="1"/>
        <v>6</v>
      </c>
      <c r="K20" s="10">
        <v>3</v>
      </c>
      <c r="L20" s="10">
        <v>3</v>
      </c>
      <c r="M20" s="9">
        <f t="shared" si="2"/>
        <v>243.5</v>
      </c>
      <c r="N20" s="9">
        <v>122.1</v>
      </c>
      <c r="O20" s="9">
        <v>121.4</v>
      </c>
      <c r="P20" s="9">
        <f t="shared" si="3"/>
        <v>8425100</v>
      </c>
      <c r="Q20" s="9">
        <f t="shared" si="4"/>
        <v>4423177.5</v>
      </c>
      <c r="R20" s="9">
        <f t="shared" si="5"/>
        <v>3580667.5</v>
      </c>
      <c r="S20" s="9">
        <f t="shared" si="6"/>
        <v>421255</v>
      </c>
      <c r="T20" s="9"/>
    </row>
    <row r="21" spans="1:20" ht="11.25">
      <c r="A21" s="25"/>
      <c r="B21" s="21" t="s">
        <v>79</v>
      </c>
      <c r="C21" s="24"/>
      <c r="D21" s="5"/>
      <c r="E21" s="10"/>
      <c r="F21" s="10"/>
      <c r="G21" s="25"/>
      <c r="H21" s="25"/>
      <c r="I21" s="8"/>
      <c r="J21" s="25"/>
      <c r="K21" s="25"/>
      <c r="L21" s="25"/>
      <c r="M21" s="26"/>
      <c r="N21" s="26"/>
      <c r="O21" s="26"/>
      <c r="P21" s="22"/>
      <c r="Q21" s="22"/>
      <c r="R21" s="22"/>
      <c r="S21" s="22"/>
      <c r="T21" s="9"/>
    </row>
    <row r="22" spans="1:20" ht="33.75">
      <c r="A22" s="25"/>
      <c r="B22" s="4" t="s">
        <v>100</v>
      </c>
      <c r="C22" s="24" t="s">
        <v>30</v>
      </c>
      <c r="D22" s="5" t="s">
        <v>30</v>
      </c>
      <c r="E22" s="10" t="s">
        <v>30</v>
      </c>
      <c r="F22" s="10" t="s">
        <v>30</v>
      </c>
      <c r="G22" s="25">
        <f aca="true" t="shared" si="7" ref="G22:P22">SUM(G23:G30)</f>
        <v>73</v>
      </c>
      <c r="H22" s="25">
        <f t="shared" si="7"/>
        <v>73</v>
      </c>
      <c r="I22" s="8">
        <f t="shared" si="7"/>
        <v>1557.3000000000002</v>
      </c>
      <c r="J22" s="25">
        <f t="shared" si="7"/>
        <v>35</v>
      </c>
      <c r="K22" s="25">
        <f t="shared" si="7"/>
        <v>14</v>
      </c>
      <c r="L22" s="25">
        <f t="shared" si="7"/>
        <v>21</v>
      </c>
      <c r="M22" s="26">
        <f t="shared" si="7"/>
        <v>1143.7</v>
      </c>
      <c r="N22" s="26">
        <f t="shared" si="7"/>
        <v>455.1</v>
      </c>
      <c r="O22" s="26">
        <f t="shared" si="7"/>
        <v>688.5999999999999</v>
      </c>
      <c r="P22" s="26">
        <f t="shared" si="7"/>
        <v>41664991</v>
      </c>
      <c r="Q22" s="36"/>
      <c r="R22" s="36"/>
      <c r="S22" s="36"/>
      <c r="T22" s="9"/>
    </row>
    <row r="23" spans="1:20" ht="11.25">
      <c r="A23" s="25">
        <v>12</v>
      </c>
      <c r="B23" s="19" t="s">
        <v>53</v>
      </c>
      <c r="C23" s="1" t="s">
        <v>76</v>
      </c>
      <c r="D23" s="5">
        <v>39023</v>
      </c>
      <c r="E23" s="23">
        <v>42339</v>
      </c>
      <c r="F23" s="23">
        <v>42368</v>
      </c>
      <c r="G23" s="25">
        <v>11</v>
      </c>
      <c r="H23" s="25">
        <v>11</v>
      </c>
      <c r="I23" s="8">
        <v>260.5</v>
      </c>
      <c r="J23" s="25">
        <f aca="true" t="shared" si="8" ref="J23:J30">SUM(K23:L23)</f>
        <v>6</v>
      </c>
      <c r="K23" s="25">
        <v>0</v>
      </c>
      <c r="L23" s="25">
        <v>6</v>
      </c>
      <c r="M23" s="26">
        <v>160</v>
      </c>
      <c r="N23" s="26">
        <v>0</v>
      </c>
      <c r="O23" s="26">
        <v>160</v>
      </c>
      <c r="P23" s="22">
        <v>5828800</v>
      </c>
      <c r="Q23" s="37"/>
      <c r="R23" s="37"/>
      <c r="S23" s="37"/>
      <c r="T23" s="9"/>
    </row>
    <row r="24" spans="1:20" ht="11.25">
      <c r="A24" s="25">
        <v>13</v>
      </c>
      <c r="B24" s="19" t="s">
        <v>57</v>
      </c>
      <c r="C24" s="1" t="s">
        <v>36</v>
      </c>
      <c r="D24" s="5">
        <v>39052</v>
      </c>
      <c r="E24" s="23">
        <v>42339</v>
      </c>
      <c r="F24" s="23">
        <v>42368</v>
      </c>
      <c r="G24" s="25">
        <v>11</v>
      </c>
      <c r="H24" s="25">
        <v>11</v>
      </c>
      <c r="I24" s="8">
        <v>175.8</v>
      </c>
      <c r="J24" s="25">
        <f t="shared" si="8"/>
        <v>5</v>
      </c>
      <c r="K24" s="25">
        <v>1</v>
      </c>
      <c r="L24" s="25">
        <v>4</v>
      </c>
      <c r="M24" s="26">
        <f aca="true" t="shared" si="9" ref="M24:M30">SUM(N24:O24)</f>
        <v>175.8</v>
      </c>
      <c r="N24" s="26">
        <v>33.9</v>
      </c>
      <c r="O24" s="26">
        <v>141.9</v>
      </c>
      <c r="P24" s="22">
        <v>6404394</v>
      </c>
      <c r="Q24" s="37"/>
      <c r="R24" s="37"/>
      <c r="S24" s="37"/>
      <c r="T24" s="9"/>
    </row>
    <row r="25" spans="1:20" ht="11.25">
      <c r="A25" s="25">
        <v>14</v>
      </c>
      <c r="B25" s="19" t="s">
        <v>58</v>
      </c>
      <c r="C25" s="1" t="s">
        <v>37</v>
      </c>
      <c r="D25" s="5">
        <v>39022</v>
      </c>
      <c r="E25" s="23">
        <v>42339</v>
      </c>
      <c r="F25" s="23">
        <v>42368</v>
      </c>
      <c r="G25" s="25">
        <v>7</v>
      </c>
      <c r="H25" s="25">
        <v>7</v>
      </c>
      <c r="I25" s="8">
        <v>177.2</v>
      </c>
      <c r="J25" s="25">
        <f t="shared" si="8"/>
        <v>4</v>
      </c>
      <c r="K25" s="25">
        <v>1</v>
      </c>
      <c r="L25" s="25">
        <v>3</v>
      </c>
      <c r="M25" s="26">
        <f t="shared" si="9"/>
        <v>140.7</v>
      </c>
      <c r="N25" s="26">
        <v>46.8</v>
      </c>
      <c r="O25" s="26">
        <v>93.9</v>
      </c>
      <c r="P25" s="22">
        <v>5125701</v>
      </c>
      <c r="Q25" s="37"/>
      <c r="R25" s="37"/>
      <c r="S25" s="37"/>
      <c r="T25" s="9"/>
    </row>
    <row r="26" spans="1:20" ht="11.25">
      <c r="A26" s="25">
        <v>15</v>
      </c>
      <c r="B26" s="19" t="s">
        <v>61</v>
      </c>
      <c r="C26" s="1" t="s">
        <v>38</v>
      </c>
      <c r="D26" s="5">
        <v>39023</v>
      </c>
      <c r="E26" s="23">
        <v>42339</v>
      </c>
      <c r="F26" s="23">
        <v>42368</v>
      </c>
      <c r="G26" s="25">
        <v>4</v>
      </c>
      <c r="H26" s="25">
        <v>4</v>
      </c>
      <c r="I26" s="8">
        <v>222.2</v>
      </c>
      <c r="J26" s="25">
        <f t="shared" si="8"/>
        <v>1</v>
      </c>
      <c r="K26" s="25">
        <v>0</v>
      </c>
      <c r="L26" s="25">
        <v>1</v>
      </c>
      <c r="M26" s="26">
        <f t="shared" si="9"/>
        <v>57.6</v>
      </c>
      <c r="N26" s="26">
        <v>0</v>
      </c>
      <c r="O26" s="26">
        <v>57.6</v>
      </c>
      <c r="P26" s="22">
        <v>2098368</v>
      </c>
      <c r="Q26" s="37"/>
      <c r="R26" s="37"/>
      <c r="S26" s="37"/>
      <c r="T26" s="9"/>
    </row>
    <row r="27" spans="1:20" ht="11.25">
      <c r="A27" s="25">
        <v>16</v>
      </c>
      <c r="B27" s="19" t="s">
        <v>65</v>
      </c>
      <c r="C27" s="1" t="s">
        <v>75</v>
      </c>
      <c r="D27" s="5">
        <v>39052</v>
      </c>
      <c r="E27" s="23">
        <v>42339</v>
      </c>
      <c r="F27" s="23">
        <v>42368</v>
      </c>
      <c r="G27" s="25">
        <v>11</v>
      </c>
      <c r="H27" s="25">
        <v>11</v>
      </c>
      <c r="I27" s="8">
        <v>244.2</v>
      </c>
      <c r="J27" s="25">
        <f t="shared" si="8"/>
        <v>5</v>
      </c>
      <c r="K27" s="25">
        <v>3</v>
      </c>
      <c r="L27" s="25">
        <v>2</v>
      </c>
      <c r="M27" s="26">
        <f t="shared" si="9"/>
        <v>212.6</v>
      </c>
      <c r="N27" s="26">
        <v>134.2</v>
      </c>
      <c r="O27" s="26">
        <v>78.4</v>
      </c>
      <c r="P27" s="22">
        <v>7745018</v>
      </c>
      <c r="Q27" s="37"/>
      <c r="R27" s="37"/>
      <c r="S27" s="37"/>
      <c r="T27" s="9"/>
    </row>
    <row r="28" spans="1:20" ht="11.25">
      <c r="A28" s="25">
        <v>17</v>
      </c>
      <c r="B28" s="19" t="s">
        <v>67</v>
      </c>
      <c r="C28" s="1" t="s">
        <v>35</v>
      </c>
      <c r="D28" s="5">
        <v>39052</v>
      </c>
      <c r="E28" s="23">
        <v>42339</v>
      </c>
      <c r="F28" s="23">
        <v>42368</v>
      </c>
      <c r="G28" s="25">
        <v>5</v>
      </c>
      <c r="H28" s="25">
        <v>5</v>
      </c>
      <c r="I28" s="8">
        <v>162.2</v>
      </c>
      <c r="J28" s="25">
        <f t="shared" si="8"/>
        <v>2</v>
      </c>
      <c r="K28" s="25">
        <v>0</v>
      </c>
      <c r="L28" s="25">
        <v>2</v>
      </c>
      <c r="M28" s="26">
        <f t="shared" si="9"/>
        <v>81.8</v>
      </c>
      <c r="N28" s="26">
        <v>0</v>
      </c>
      <c r="O28" s="26">
        <v>81.8</v>
      </c>
      <c r="P28" s="22">
        <v>2979974</v>
      </c>
      <c r="Q28" s="37"/>
      <c r="R28" s="37"/>
      <c r="S28" s="37"/>
      <c r="T28" s="9"/>
    </row>
    <row r="29" spans="1:20" ht="11.25">
      <c r="A29" s="25">
        <v>18</v>
      </c>
      <c r="B29" s="19" t="s">
        <v>69</v>
      </c>
      <c r="C29" s="1" t="s">
        <v>45</v>
      </c>
      <c r="D29" s="5">
        <v>39063</v>
      </c>
      <c r="E29" s="23">
        <v>42339</v>
      </c>
      <c r="F29" s="23">
        <v>42368</v>
      </c>
      <c r="G29" s="25">
        <v>20</v>
      </c>
      <c r="H29" s="25">
        <v>20</v>
      </c>
      <c r="I29" s="8">
        <v>240.9</v>
      </c>
      <c r="J29" s="25">
        <f t="shared" si="8"/>
        <v>10</v>
      </c>
      <c r="K29" s="25">
        <v>8</v>
      </c>
      <c r="L29" s="25">
        <v>2</v>
      </c>
      <c r="M29" s="26">
        <f t="shared" si="9"/>
        <v>240.89999999999998</v>
      </c>
      <c r="N29" s="26">
        <v>202.6</v>
      </c>
      <c r="O29" s="26">
        <v>38.3</v>
      </c>
      <c r="P29" s="22">
        <v>8775987</v>
      </c>
      <c r="Q29" s="37"/>
      <c r="R29" s="37"/>
      <c r="S29" s="37"/>
      <c r="T29" s="9"/>
    </row>
    <row r="30" spans="1:20" ht="13.5" customHeight="1">
      <c r="A30" s="25">
        <v>19</v>
      </c>
      <c r="B30" s="19" t="s">
        <v>72</v>
      </c>
      <c r="C30" s="1" t="s">
        <v>46</v>
      </c>
      <c r="D30" s="5">
        <v>39063</v>
      </c>
      <c r="E30" s="23">
        <v>42339</v>
      </c>
      <c r="F30" s="23">
        <v>42368</v>
      </c>
      <c r="G30" s="25">
        <v>4</v>
      </c>
      <c r="H30" s="25">
        <v>4</v>
      </c>
      <c r="I30" s="8">
        <v>74.3</v>
      </c>
      <c r="J30" s="25">
        <f t="shared" si="8"/>
        <v>2</v>
      </c>
      <c r="K30" s="25">
        <v>1</v>
      </c>
      <c r="L30" s="25">
        <v>1</v>
      </c>
      <c r="M30" s="26">
        <f t="shared" si="9"/>
        <v>74.30000000000001</v>
      </c>
      <c r="N30" s="26">
        <v>37.6</v>
      </c>
      <c r="O30" s="26">
        <v>36.7</v>
      </c>
      <c r="P30" s="22">
        <v>2706749</v>
      </c>
      <c r="Q30" s="37"/>
      <c r="R30" s="37"/>
      <c r="S30" s="37"/>
      <c r="T30" s="9"/>
    </row>
    <row r="31" spans="1:20" ht="11.25">
      <c r="A31" s="25"/>
      <c r="B31" s="21" t="s">
        <v>103</v>
      </c>
      <c r="C31" s="24"/>
      <c r="D31" s="5"/>
      <c r="E31" s="10"/>
      <c r="F31" s="10"/>
      <c r="G31" s="25"/>
      <c r="H31" s="25"/>
      <c r="I31" s="8"/>
      <c r="J31" s="25"/>
      <c r="K31" s="25"/>
      <c r="L31" s="25"/>
      <c r="M31" s="26"/>
      <c r="N31" s="26"/>
      <c r="O31" s="26"/>
      <c r="P31" s="22"/>
      <c r="Q31" s="22"/>
      <c r="R31" s="22"/>
      <c r="S31" s="22"/>
      <c r="T31" s="9"/>
    </row>
    <row r="32" spans="1:20" ht="33.75">
      <c r="A32" s="25"/>
      <c r="B32" s="4" t="s">
        <v>102</v>
      </c>
      <c r="C32" s="24" t="s">
        <v>30</v>
      </c>
      <c r="D32" s="5" t="s">
        <v>30</v>
      </c>
      <c r="E32" s="10" t="s">
        <v>30</v>
      </c>
      <c r="F32" s="10" t="s">
        <v>30</v>
      </c>
      <c r="G32" s="25">
        <v>271</v>
      </c>
      <c r="H32" s="25">
        <v>271</v>
      </c>
      <c r="I32" s="8">
        <v>4361.7</v>
      </c>
      <c r="J32" s="25">
        <v>109</v>
      </c>
      <c r="K32" s="25">
        <v>70</v>
      </c>
      <c r="L32" s="25">
        <v>39</v>
      </c>
      <c r="M32" s="26">
        <v>3959.9</v>
      </c>
      <c r="N32" s="26">
        <v>2390.4</v>
      </c>
      <c r="O32" s="26">
        <v>1569.5</v>
      </c>
      <c r="P32" s="26">
        <v>144259157</v>
      </c>
      <c r="Q32" s="36"/>
      <c r="R32" s="36"/>
      <c r="S32" s="36"/>
      <c r="T32" s="9"/>
    </row>
    <row r="33" spans="1:20" ht="11.25">
      <c r="A33" s="25">
        <v>20</v>
      </c>
      <c r="B33" s="19" t="s">
        <v>50</v>
      </c>
      <c r="C33" s="1" t="s">
        <v>73</v>
      </c>
      <c r="D33" s="5">
        <v>39057</v>
      </c>
      <c r="E33" s="23">
        <v>42705</v>
      </c>
      <c r="F33" s="23">
        <v>42734</v>
      </c>
      <c r="G33" s="25">
        <v>11</v>
      </c>
      <c r="H33" s="25">
        <v>11</v>
      </c>
      <c r="I33" s="8">
        <v>215.7</v>
      </c>
      <c r="J33" s="25">
        <v>3</v>
      </c>
      <c r="K33" s="25">
        <v>0</v>
      </c>
      <c r="L33" s="25">
        <v>3</v>
      </c>
      <c r="M33" s="26">
        <v>167.9</v>
      </c>
      <c r="N33" s="26">
        <v>0</v>
      </c>
      <c r="O33" s="26">
        <v>167.9</v>
      </c>
      <c r="P33" s="22">
        <v>6116597</v>
      </c>
      <c r="Q33" s="37"/>
      <c r="R33" s="37"/>
      <c r="S33" s="37"/>
      <c r="T33" s="9"/>
    </row>
    <row r="34" spans="1:20" ht="11.25">
      <c r="A34" s="25">
        <v>21</v>
      </c>
      <c r="B34" s="19" t="s">
        <v>55</v>
      </c>
      <c r="C34" s="1" t="s">
        <v>39</v>
      </c>
      <c r="D34" s="5">
        <v>39022</v>
      </c>
      <c r="E34" s="23">
        <v>42705</v>
      </c>
      <c r="F34" s="23">
        <v>42734</v>
      </c>
      <c r="G34" s="25">
        <v>9</v>
      </c>
      <c r="H34" s="25">
        <v>9</v>
      </c>
      <c r="I34" s="8">
        <v>86.1</v>
      </c>
      <c r="J34" s="25">
        <v>2</v>
      </c>
      <c r="K34" s="25">
        <v>0</v>
      </c>
      <c r="L34" s="25">
        <v>2</v>
      </c>
      <c r="M34" s="26">
        <v>78.9</v>
      </c>
      <c r="N34" s="26">
        <v>0</v>
      </c>
      <c r="O34" s="26">
        <v>78.9</v>
      </c>
      <c r="P34" s="22">
        <v>2874327</v>
      </c>
      <c r="Q34" s="37"/>
      <c r="R34" s="37"/>
      <c r="S34" s="37"/>
      <c r="T34" s="9"/>
    </row>
    <row r="35" spans="1:20" ht="11.25">
      <c r="A35" s="25">
        <v>22</v>
      </c>
      <c r="B35" s="19" t="s">
        <v>56</v>
      </c>
      <c r="C35" s="1" t="s">
        <v>43</v>
      </c>
      <c r="D35" s="5">
        <v>39022</v>
      </c>
      <c r="E35" s="23">
        <v>42705</v>
      </c>
      <c r="F35" s="23">
        <v>42734</v>
      </c>
      <c r="G35" s="25">
        <v>5</v>
      </c>
      <c r="H35" s="25">
        <v>5</v>
      </c>
      <c r="I35" s="8">
        <v>251.2</v>
      </c>
      <c r="J35" s="25">
        <v>1</v>
      </c>
      <c r="K35" s="25">
        <v>0</v>
      </c>
      <c r="L35" s="25">
        <v>1</v>
      </c>
      <c r="M35" s="26">
        <v>44.3</v>
      </c>
      <c r="N35" s="26">
        <v>0</v>
      </c>
      <c r="O35" s="26">
        <v>44.3</v>
      </c>
      <c r="P35" s="22">
        <v>1613849</v>
      </c>
      <c r="Q35" s="37"/>
      <c r="R35" s="37"/>
      <c r="S35" s="37"/>
      <c r="T35" s="9"/>
    </row>
    <row r="36" spans="1:20" ht="11.25">
      <c r="A36" s="25">
        <v>23</v>
      </c>
      <c r="B36" s="19" t="s">
        <v>51</v>
      </c>
      <c r="C36" s="1" t="s">
        <v>34</v>
      </c>
      <c r="D36" s="5">
        <v>39063</v>
      </c>
      <c r="E36" s="23">
        <v>42705</v>
      </c>
      <c r="F36" s="23">
        <v>42734</v>
      </c>
      <c r="G36" s="25">
        <v>11</v>
      </c>
      <c r="H36" s="25">
        <v>11</v>
      </c>
      <c r="I36" s="8">
        <v>216.6</v>
      </c>
      <c r="J36" s="25">
        <v>5</v>
      </c>
      <c r="K36" s="25">
        <v>3</v>
      </c>
      <c r="L36" s="25">
        <v>2</v>
      </c>
      <c r="M36" s="26">
        <v>216.6</v>
      </c>
      <c r="N36" s="26">
        <v>106.3</v>
      </c>
      <c r="O36" s="26">
        <v>110.3</v>
      </c>
      <c r="P36" s="22">
        <v>7890738</v>
      </c>
      <c r="Q36" s="37"/>
      <c r="R36" s="37"/>
      <c r="S36" s="37"/>
      <c r="T36" s="9"/>
    </row>
    <row r="37" spans="1:20" ht="11.25">
      <c r="A37" s="25">
        <v>24</v>
      </c>
      <c r="B37" s="28" t="s">
        <v>80</v>
      </c>
      <c r="C37" s="29">
        <v>2</v>
      </c>
      <c r="D37" s="30">
        <v>40310</v>
      </c>
      <c r="E37" s="32">
        <v>42705</v>
      </c>
      <c r="F37" s="23">
        <v>42734</v>
      </c>
      <c r="G37" s="29">
        <v>12</v>
      </c>
      <c r="H37" s="29">
        <v>12</v>
      </c>
      <c r="I37" s="29">
        <v>179.3</v>
      </c>
      <c r="J37" s="29">
        <v>4</v>
      </c>
      <c r="K37" s="29">
        <v>2</v>
      </c>
      <c r="L37" s="29">
        <v>2</v>
      </c>
      <c r="M37" s="29">
        <v>136.9</v>
      </c>
      <c r="N37" s="29">
        <v>47.3</v>
      </c>
      <c r="O37" s="29">
        <v>89.6</v>
      </c>
      <c r="P37" s="38">
        <v>4987267</v>
      </c>
      <c r="Q37" s="31"/>
      <c r="R37" s="31"/>
      <c r="S37" s="31"/>
      <c r="T37" s="31"/>
    </row>
    <row r="38" spans="1:20" ht="11.25">
      <c r="A38" s="25">
        <v>25</v>
      </c>
      <c r="B38" s="28" t="s">
        <v>81</v>
      </c>
      <c r="C38" s="29">
        <v>3</v>
      </c>
      <c r="D38" s="30">
        <v>40310</v>
      </c>
      <c r="E38" s="32">
        <v>42705</v>
      </c>
      <c r="F38" s="23">
        <v>42734</v>
      </c>
      <c r="G38" s="29">
        <v>15</v>
      </c>
      <c r="H38" s="29">
        <v>15</v>
      </c>
      <c r="I38" s="29">
        <v>314</v>
      </c>
      <c r="J38" s="29">
        <v>7</v>
      </c>
      <c r="K38" s="29">
        <v>5</v>
      </c>
      <c r="L38" s="29">
        <v>2</v>
      </c>
      <c r="M38" s="29">
        <v>314</v>
      </c>
      <c r="N38" s="29">
        <v>192.2</v>
      </c>
      <c r="O38" s="29">
        <v>121.8</v>
      </c>
      <c r="P38" s="38">
        <v>11439020</v>
      </c>
      <c r="Q38" s="31"/>
      <c r="R38" s="31"/>
      <c r="S38" s="31"/>
      <c r="T38" s="31"/>
    </row>
    <row r="39" spans="1:20" ht="11.25">
      <c r="A39" s="25">
        <v>26</v>
      </c>
      <c r="B39" s="28" t="s">
        <v>82</v>
      </c>
      <c r="C39" s="29">
        <v>4</v>
      </c>
      <c r="D39" s="30">
        <v>40310</v>
      </c>
      <c r="E39" s="23">
        <v>42705</v>
      </c>
      <c r="F39" s="23">
        <v>42734</v>
      </c>
      <c r="G39" s="29">
        <v>7</v>
      </c>
      <c r="H39" s="29">
        <v>7</v>
      </c>
      <c r="I39" s="29">
        <v>128.6</v>
      </c>
      <c r="J39" s="29">
        <v>4</v>
      </c>
      <c r="K39" s="29">
        <v>3</v>
      </c>
      <c r="L39" s="29">
        <v>1</v>
      </c>
      <c r="M39" s="29">
        <v>128.6</v>
      </c>
      <c r="N39" s="29">
        <v>100.7</v>
      </c>
      <c r="O39" s="29">
        <v>27.9</v>
      </c>
      <c r="P39" s="38">
        <v>4684898</v>
      </c>
      <c r="Q39" s="31"/>
      <c r="R39" s="31"/>
      <c r="S39" s="31"/>
      <c r="T39" s="31"/>
    </row>
    <row r="40" spans="1:20" ht="11.25">
      <c r="A40" s="25">
        <v>27</v>
      </c>
      <c r="B40" s="28" t="s">
        <v>85</v>
      </c>
      <c r="C40" s="29">
        <v>7</v>
      </c>
      <c r="D40" s="30">
        <v>40310</v>
      </c>
      <c r="E40" s="23">
        <v>42705</v>
      </c>
      <c r="F40" s="23">
        <v>42734</v>
      </c>
      <c r="G40" s="29">
        <v>21</v>
      </c>
      <c r="H40" s="29">
        <v>21</v>
      </c>
      <c r="I40" s="29">
        <v>241.9</v>
      </c>
      <c r="J40" s="29">
        <v>6</v>
      </c>
      <c r="K40" s="29">
        <v>4</v>
      </c>
      <c r="L40" s="29">
        <v>2</v>
      </c>
      <c r="M40" s="29">
        <v>212.2</v>
      </c>
      <c r="N40" s="29">
        <v>149.3</v>
      </c>
      <c r="O40" s="29">
        <v>62.9</v>
      </c>
      <c r="P40" s="38">
        <v>7730446</v>
      </c>
      <c r="Q40" s="31"/>
      <c r="R40" s="31"/>
      <c r="S40" s="31"/>
      <c r="T40" s="31"/>
    </row>
    <row r="41" spans="1:20" ht="11.25">
      <c r="A41" s="25">
        <v>28</v>
      </c>
      <c r="B41" s="28" t="s">
        <v>86</v>
      </c>
      <c r="C41" s="29">
        <v>8</v>
      </c>
      <c r="D41" s="30">
        <v>40310</v>
      </c>
      <c r="E41" s="32">
        <v>42705</v>
      </c>
      <c r="F41" s="23">
        <v>42734</v>
      </c>
      <c r="G41" s="29">
        <v>15</v>
      </c>
      <c r="H41" s="29">
        <v>15</v>
      </c>
      <c r="I41" s="29">
        <v>155.5</v>
      </c>
      <c r="J41" s="29">
        <v>5</v>
      </c>
      <c r="K41" s="29">
        <v>1</v>
      </c>
      <c r="L41" s="29">
        <v>4</v>
      </c>
      <c r="M41" s="29">
        <v>155.5</v>
      </c>
      <c r="N41" s="29">
        <v>29.9</v>
      </c>
      <c r="O41" s="29">
        <v>125.6</v>
      </c>
      <c r="P41" s="38">
        <v>5664865</v>
      </c>
      <c r="Q41" s="31"/>
      <c r="R41" s="31"/>
      <c r="S41" s="31"/>
      <c r="T41" s="31"/>
    </row>
    <row r="42" spans="1:20" ht="11.25">
      <c r="A42" s="25">
        <v>29</v>
      </c>
      <c r="B42" s="28" t="s">
        <v>87</v>
      </c>
      <c r="C42" s="29">
        <v>9</v>
      </c>
      <c r="D42" s="30">
        <v>40310</v>
      </c>
      <c r="E42" s="32">
        <v>42705</v>
      </c>
      <c r="F42" s="23">
        <v>42734</v>
      </c>
      <c r="G42" s="29">
        <v>5</v>
      </c>
      <c r="H42" s="29">
        <v>5</v>
      </c>
      <c r="I42" s="29">
        <v>150.6</v>
      </c>
      <c r="J42" s="29">
        <v>4</v>
      </c>
      <c r="K42" s="29">
        <v>4</v>
      </c>
      <c r="L42" s="29">
        <v>0</v>
      </c>
      <c r="M42" s="29">
        <v>150.6</v>
      </c>
      <c r="N42" s="29">
        <v>150.6</v>
      </c>
      <c r="O42" s="29">
        <v>0</v>
      </c>
      <c r="P42" s="38">
        <v>5486358</v>
      </c>
      <c r="Q42" s="31"/>
      <c r="R42" s="31"/>
      <c r="S42" s="31"/>
      <c r="T42" s="31"/>
    </row>
    <row r="43" spans="1:20" ht="11.25">
      <c r="A43" s="25">
        <v>30</v>
      </c>
      <c r="B43" s="28" t="s">
        <v>89</v>
      </c>
      <c r="C43" s="29">
        <v>11</v>
      </c>
      <c r="D43" s="30">
        <v>40448</v>
      </c>
      <c r="E43" s="23">
        <v>42705</v>
      </c>
      <c r="F43" s="23">
        <v>42734</v>
      </c>
      <c r="G43" s="29">
        <v>11</v>
      </c>
      <c r="H43" s="29">
        <v>11</v>
      </c>
      <c r="I43" s="29">
        <v>154.9</v>
      </c>
      <c r="J43" s="29">
        <v>4</v>
      </c>
      <c r="K43" s="29">
        <v>3</v>
      </c>
      <c r="L43" s="29">
        <v>1</v>
      </c>
      <c r="M43" s="29">
        <v>154.9</v>
      </c>
      <c r="N43" s="29">
        <v>113.6</v>
      </c>
      <c r="O43" s="29">
        <v>41.3</v>
      </c>
      <c r="P43" s="38">
        <v>5643007</v>
      </c>
      <c r="Q43" s="31"/>
      <c r="R43" s="31"/>
      <c r="S43" s="31"/>
      <c r="T43" s="31"/>
    </row>
    <row r="44" spans="1:20" ht="11.25">
      <c r="A44" s="25">
        <v>31</v>
      </c>
      <c r="B44" s="28" t="s">
        <v>90</v>
      </c>
      <c r="C44" s="29">
        <v>14</v>
      </c>
      <c r="D44" s="30">
        <v>40448</v>
      </c>
      <c r="E44" s="23">
        <v>42705</v>
      </c>
      <c r="F44" s="23">
        <v>42734</v>
      </c>
      <c r="G44" s="29">
        <v>9</v>
      </c>
      <c r="H44" s="29">
        <v>9</v>
      </c>
      <c r="I44" s="29">
        <v>170.7</v>
      </c>
      <c r="J44" s="29">
        <v>5</v>
      </c>
      <c r="K44" s="29">
        <v>4</v>
      </c>
      <c r="L44" s="29">
        <v>1</v>
      </c>
      <c r="M44" s="29">
        <v>144.2</v>
      </c>
      <c r="N44" s="29">
        <v>108.8</v>
      </c>
      <c r="O44" s="29">
        <v>35.4</v>
      </c>
      <c r="P44" s="38">
        <v>5253206</v>
      </c>
      <c r="Q44" s="31"/>
      <c r="R44" s="31"/>
      <c r="S44" s="31"/>
      <c r="T44" s="31"/>
    </row>
    <row r="45" spans="1:20" ht="11.25">
      <c r="A45" s="25">
        <v>32</v>
      </c>
      <c r="B45" s="28" t="s">
        <v>96</v>
      </c>
      <c r="C45" s="29">
        <v>19</v>
      </c>
      <c r="D45" s="30">
        <v>40448</v>
      </c>
      <c r="E45" s="23">
        <v>42705</v>
      </c>
      <c r="F45" s="23">
        <v>42734</v>
      </c>
      <c r="G45" s="29">
        <v>9</v>
      </c>
      <c r="H45" s="29">
        <v>9</v>
      </c>
      <c r="I45" s="29">
        <v>192.8</v>
      </c>
      <c r="J45" s="29">
        <v>5</v>
      </c>
      <c r="K45" s="29">
        <v>3</v>
      </c>
      <c r="L45" s="29">
        <v>2</v>
      </c>
      <c r="M45" s="29">
        <v>192.8</v>
      </c>
      <c r="N45" s="29">
        <v>99.8</v>
      </c>
      <c r="O45" s="29">
        <v>93</v>
      </c>
      <c r="P45" s="38">
        <v>7023704</v>
      </c>
      <c r="Q45" s="31"/>
      <c r="R45" s="31"/>
      <c r="S45" s="31"/>
      <c r="T45" s="31"/>
    </row>
    <row r="46" spans="1:20" ht="11.25">
      <c r="A46" s="25">
        <v>33</v>
      </c>
      <c r="B46" s="28" t="s">
        <v>93</v>
      </c>
      <c r="C46" s="29">
        <v>22</v>
      </c>
      <c r="D46" s="30">
        <v>40448</v>
      </c>
      <c r="E46" s="32">
        <v>42705</v>
      </c>
      <c r="F46" s="23">
        <v>42734</v>
      </c>
      <c r="G46" s="29">
        <v>22</v>
      </c>
      <c r="H46" s="29">
        <v>22</v>
      </c>
      <c r="I46" s="29">
        <v>245.2</v>
      </c>
      <c r="J46" s="29">
        <v>8</v>
      </c>
      <c r="K46" s="29">
        <v>5</v>
      </c>
      <c r="L46" s="29">
        <v>3</v>
      </c>
      <c r="M46" s="29">
        <v>226.8</v>
      </c>
      <c r="N46" s="29">
        <v>122.1</v>
      </c>
      <c r="O46" s="29">
        <v>104.7</v>
      </c>
      <c r="P46" s="38">
        <v>8262324</v>
      </c>
      <c r="Q46" s="31"/>
      <c r="R46" s="31"/>
      <c r="S46" s="31"/>
      <c r="T46" s="31"/>
    </row>
    <row r="47" spans="1:20" ht="11.25">
      <c r="A47" s="25">
        <v>34</v>
      </c>
      <c r="B47" s="28" t="s">
        <v>83</v>
      </c>
      <c r="C47" s="29">
        <v>5</v>
      </c>
      <c r="D47" s="30">
        <v>40310</v>
      </c>
      <c r="E47" s="23">
        <v>42705</v>
      </c>
      <c r="F47" s="23">
        <v>42734</v>
      </c>
      <c r="G47" s="29">
        <v>8</v>
      </c>
      <c r="H47" s="29">
        <v>8</v>
      </c>
      <c r="I47" s="29">
        <v>147.8</v>
      </c>
      <c r="J47" s="29">
        <v>4</v>
      </c>
      <c r="K47" s="29">
        <v>3</v>
      </c>
      <c r="L47" s="29">
        <v>1</v>
      </c>
      <c r="M47" s="29">
        <v>147.8</v>
      </c>
      <c r="N47" s="29">
        <v>107.4</v>
      </c>
      <c r="O47" s="29">
        <v>40.4</v>
      </c>
      <c r="P47" s="38">
        <v>5384354</v>
      </c>
      <c r="Q47" s="31"/>
      <c r="R47" s="31"/>
      <c r="S47" s="31"/>
      <c r="T47" s="31"/>
    </row>
    <row r="48" spans="1:20" ht="11.25">
      <c r="A48" s="25">
        <v>35</v>
      </c>
      <c r="B48" s="28" t="s">
        <v>91</v>
      </c>
      <c r="C48" s="29">
        <v>13</v>
      </c>
      <c r="D48" s="30">
        <v>40448</v>
      </c>
      <c r="E48" s="23">
        <v>42705</v>
      </c>
      <c r="F48" s="23">
        <v>42734</v>
      </c>
      <c r="G48" s="29">
        <v>9</v>
      </c>
      <c r="H48" s="29">
        <v>9</v>
      </c>
      <c r="I48" s="29">
        <v>172.5</v>
      </c>
      <c r="J48" s="29">
        <v>4</v>
      </c>
      <c r="K48" s="29">
        <v>3</v>
      </c>
      <c r="L48" s="29">
        <v>1</v>
      </c>
      <c r="M48" s="29">
        <v>172.5</v>
      </c>
      <c r="N48" s="29">
        <v>130.2</v>
      </c>
      <c r="O48" s="29">
        <v>42.3</v>
      </c>
      <c r="P48" s="38">
        <v>6284175</v>
      </c>
      <c r="Q48" s="31"/>
      <c r="R48" s="31"/>
      <c r="S48" s="31"/>
      <c r="T48" s="31"/>
    </row>
    <row r="49" spans="1:20" ht="11.25">
      <c r="A49" s="25">
        <v>36</v>
      </c>
      <c r="B49" s="28" t="s">
        <v>84</v>
      </c>
      <c r="C49" s="29">
        <v>6</v>
      </c>
      <c r="D49" s="30">
        <v>40310</v>
      </c>
      <c r="E49" s="23">
        <v>42705</v>
      </c>
      <c r="F49" s="23">
        <v>42734</v>
      </c>
      <c r="G49" s="29">
        <v>13</v>
      </c>
      <c r="H49" s="29">
        <v>13</v>
      </c>
      <c r="I49" s="29">
        <v>144.1</v>
      </c>
      <c r="J49" s="29">
        <v>6</v>
      </c>
      <c r="K49" s="29">
        <v>6</v>
      </c>
      <c r="L49" s="29">
        <v>0</v>
      </c>
      <c r="M49" s="29">
        <v>144.1</v>
      </c>
      <c r="N49" s="29">
        <v>144.1</v>
      </c>
      <c r="O49" s="29">
        <v>0</v>
      </c>
      <c r="P49" s="38">
        <v>5249563</v>
      </c>
      <c r="Q49" s="31"/>
      <c r="R49" s="31"/>
      <c r="S49" s="31"/>
      <c r="T49" s="31"/>
    </row>
    <row r="50" spans="1:20" ht="11.25">
      <c r="A50" s="25">
        <v>37</v>
      </c>
      <c r="B50" s="28" t="s">
        <v>92</v>
      </c>
      <c r="C50" s="29">
        <v>17</v>
      </c>
      <c r="D50" s="30">
        <v>40448</v>
      </c>
      <c r="E50" s="32">
        <v>42705</v>
      </c>
      <c r="F50" s="23">
        <v>42734</v>
      </c>
      <c r="G50" s="29">
        <v>13</v>
      </c>
      <c r="H50" s="29">
        <v>13</v>
      </c>
      <c r="I50" s="29">
        <v>211.9</v>
      </c>
      <c r="J50" s="29">
        <v>6</v>
      </c>
      <c r="K50" s="29">
        <v>3</v>
      </c>
      <c r="L50" s="29">
        <v>3</v>
      </c>
      <c r="M50" s="29">
        <v>211.9</v>
      </c>
      <c r="N50" s="29">
        <v>109.1</v>
      </c>
      <c r="O50" s="29">
        <v>102.8</v>
      </c>
      <c r="P50" s="38">
        <v>7719517</v>
      </c>
      <c r="Q50" s="31"/>
      <c r="R50" s="31"/>
      <c r="S50" s="31"/>
      <c r="T50" s="31"/>
    </row>
    <row r="51" spans="1:20" ht="11.25">
      <c r="A51" s="25">
        <v>38</v>
      </c>
      <c r="B51" s="28" t="s">
        <v>88</v>
      </c>
      <c r="C51" s="29">
        <v>10</v>
      </c>
      <c r="D51" s="30">
        <v>40448</v>
      </c>
      <c r="E51" s="23">
        <v>42705</v>
      </c>
      <c r="F51" s="23">
        <v>42734</v>
      </c>
      <c r="G51" s="29">
        <v>13</v>
      </c>
      <c r="H51" s="29">
        <v>13</v>
      </c>
      <c r="I51" s="29">
        <v>162.6</v>
      </c>
      <c r="J51" s="29">
        <v>4</v>
      </c>
      <c r="K51" s="29">
        <v>3</v>
      </c>
      <c r="L51" s="29">
        <v>1</v>
      </c>
      <c r="M51" s="29">
        <v>162.6</v>
      </c>
      <c r="N51" s="29">
        <v>120.9</v>
      </c>
      <c r="O51" s="29">
        <v>41.7</v>
      </c>
      <c r="P51" s="38">
        <v>5923518</v>
      </c>
      <c r="Q51" s="31"/>
      <c r="R51" s="31"/>
      <c r="S51" s="31"/>
      <c r="T51" s="31"/>
    </row>
    <row r="52" spans="1:20" ht="11.25">
      <c r="A52" s="25">
        <v>39</v>
      </c>
      <c r="B52" s="28" t="s">
        <v>94</v>
      </c>
      <c r="C52" s="29">
        <v>21</v>
      </c>
      <c r="D52" s="30">
        <v>40448</v>
      </c>
      <c r="E52" s="23">
        <v>42705</v>
      </c>
      <c r="F52" s="23">
        <v>42734</v>
      </c>
      <c r="G52" s="29">
        <v>10</v>
      </c>
      <c r="H52" s="29">
        <v>10</v>
      </c>
      <c r="I52" s="29">
        <v>136</v>
      </c>
      <c r="J52" s="29">
        <v>4</v>
      </c>
      <c r="K52" s="29">
        <v>3</v>
      </c>
      <c r="L52" s="29">
        <v>1</v>
      </c>
      <c r="M52" s="29">
        <v>136</v>
      </c>
      <c r="N52" s="29">
        <v>102</v>
      </c>
      <c r="O52" s="29">
        <v>34</v>
      </c>
      <c r="P52" s="38">
        <v>4954480</v>
      </c>
      <c r="Q52" s="31"/>
      <c r="R52" s="31"/>
      <c r="S52" s="31"/>
      <c r="T52" s="31"/>
    </row>
    <row r="53" spans="1:20" ht="11.25">
      <c r="A53" s="25">
        <v>40</v>
      </c>
      <c r="B53" s="28" t="s">
        <v>95</v>
      </c>
      <c r="C53" s="29">
        <v>20</v>
      </c>
      <c r="D53" s="30">
        <v>40448</v>
      </c>
      <c r="E53" s="23">
        <v>42705</v>
      </c>
      <c r="F53" s="23">
        <v>42734</v>
      </c>
      <c r="G53" s="29">
        <v>10</v>
      </c>
      <c r="H53" s="29">
        <v>10</v>
      </c>
      <c r="I53" s="29">
        <v>176.4</v>
      </c>
      <c r="J53" s="29">
        <v>5</v>
      </c>
      <c r="K53" s="29">
        <v>2</v>
      </c>
      <c r="L53" s="29">
        <v>3</v>
      </c>
      <c r="M53" s="29">
        <v>153.5</v>
      </c>
      <c r="N53" s="29">
        <v>65.9</v>
      </c>
      <c r="O53" s="29">
        <v>87.6</v>
      </c>
      <c r="P53" s="38">
        <v>5592005</v>
      </c>
      <c r="Q53" s="31"/>
      <c r="R53" s="31"/>
      <c r="S53" s="31"/>
      <c r="T53" s="31"/>
    </row>
    <row r="54" spans="1:20" ht="12.75" customHeight="1">
      <c r="A54" s="25">
        <v>41</v>
      </c>
      <c r="B54" s="28" t="s">
        <v>97</v>
      </c>
      <c r="C54" s="29">
        <v>16</v>
      </c>
      <c r="D54" s="30">
        <v>40448</v>
      </c>
      <c r="E54" s="23">
        <v>42705</v>
      </c>
      <c r="F54" s="23">
        <v>42734</v>
      </c>
      <c r="G54" s="29">
        <v>15</v>
      </c>
      <c r="H54" s="29">
        <v>15</v>
      </c>
      <c r="I54" s="29">
        <v>223.5</v>
      </c>
      <c r="J54" s="29">
        <v>5</v>
      </c>
      <c r="K54" s="29">
        <v>4</v>
      </c>
      <c r="L54" s="29">
        <v>1</v>
      </c>
      <c r="M54" s="29">
        <v>223.5</v>
      </c>
      <c r="N54" s="29">
        <v>179.4</v>
      </c>
      <c r="O54" s="29">
        <v>44.1</v>
      </c>
      <c r="P54" s="38">
        <v>8142105</v>
      </c>
      <c r="Q54" s="31"/>
      <c r="R54" s="31"/>
      <c r="S54" s="31"/>
      <c r="T54" s="31"/>
    </row>
    <row r="55" spans="1:20" ht="11.25">
      <c r="A55" s="25">
        <v>42</v>
      </c>
      <c r="B55" s="28" t="s">
        <v>98</v>
      </c>
      <c r="C55" s="29">
        <v>18</v>
      </c>
      <c r="D55" s="30">
        <v>40448</v>
      </c>
      <c r="E55" s="32">
        <v>42705</v>
      </c>
      <c r="F55" s="23">
        <v>42734</v>
      </c>
      <c r="G55" s="29">
        <v>10</v>
      </c>
      <c r="H55" s="29">
        <v>10</v>
      </c>
      <c r="I55" s="29">
        <v>147.3</v>
      </c>
      <c r="J55" s="29">
        <v>4</v>
      </c>
      <c r="K55" s="29">
        <v>3</v>
      </c>
      <c r="L55" s="29">
        <v>1</v>
      </c>
      <c r="M55" s="29">
        <v>147.3</v>
      </c>
      <c r="N55" s="29">
        <v>103.8</v>
      </c>
      <c r="O55" s="29">
        <v>43.5</v>
      </c>
      <c r="P55" s="38">
        <v>5366139</v>
      </c>
      <c r="Q55" s="31"/>
      <c r="R55" s="31"/>
      <c r="S55" s="31"/>
      <c r="T55" s="31"/>
    </row>
    <row r="56" spans="1:20" ht="11.25">
      <c r="A56" s="25">
        <v>43</v>
      </c>
      <c r="B56" s="28" t="s">
        <v>99</v>
      </c>
      <c r="C56" s="29">
        <v>15</v>
      </c>
      <c r="D56" s="30">
        <v>40448</v>
      </c>
      <c r="E56" s="32">
        <v>42705</v>
      </c>
      <c r="F56" s="23">
        <v>42734</v>
      </c>
      <c r="G56" s="29">
        <v>8</v>
      </c>
      <c r="H56" s="29">
        <v>8</v>
      </c>
      <c r="I56" s="29">
        <v>136.5</v>
      </c>
      <c r="J56" s="29">
        <v>4</v>
      </c>
      <c r="K56" s="29">
        <v>3</v>
      </c>
      <c r="L56" s="29">
        <v>1</v>
      </c>
      <c r="M56" s="29">
        <v>136.5</v>
      </c>
      <c r="N56" s="29">
        <v>107</v>
      </c>
      <c r="O56" s="29">
        <v>29.5</v>
      </c>
      <c r="P56" s="38">
        <v>4972695</v>
      </c>
      <c r="Q56" s="31"/>
      <c r="R56" s="31"/>
      <c r="S56" s="31"/>
      <c r="T56" s="31"/>
    </row>
    <row r="57" spans="7:16" ht="15">
      <c r="G57" s="39"/>
      <c r="I57" s="35"/>
      <c r="J57" s="33"/>
      <c r="K57" s="33"/>
      <c r="L57" s="33"/>
      <c r="M57" s="34"/>
      <c r="N57" s="34"/>
      <c r="O57" s="34"/>
      <c r="P57" s="34"/>
    </row>
  </sheetData>
  <sheetProtection/>
  <mergeCells count="22">
    <mergeCell ref="D5:D6"/>
    <mergeCell ref="K4:L4"/>
    <mergeCell ref="J3:L3"/>
    <mergeCell ref="J4:J5"/>
    <mergeCell ref="Q1:S1"/>
    <mergeCell ref="F3:F6"/>
    <mergeCell ref="M3:O3"/>
    <mergeCell ref="T3:T5"/>
    <mergeCell ref="Q4:S4"/>
    <mergeCell ref="H3:H5"/>
    <mergeCell ref="E3:E6"/>
    <mergeCell ref="G3:G5"/>
    <mergeCell ref="P3:S3"/>
    <mergeCell ref="P4:P5"/>
    <mergeCell ref="M4:M5"/>
    <mergeCell ref="I3:I5"/>
    <mergeCell ref="N4:O4"/>
    <mergeCell ref="A2:T2"/>
    <mergeCell ref="A3:A6"/>
    <mergeCell ref="B3:B6"/>
    <mergeCell ref="C3:D4"/>
    <mergeCell ref="C5:C6"/>
  </mergeCells>
  <printOptions horizontalCentered="1"/>
  <pageMargins left="0.11811023622047245" right="0.11811023622047245" top="0.7480314960629921" bottom="0.7480314960629921" header="0.31496062992125984" footer="0.31496062992125984"/>
  <pageSetup fitToHeight="100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Тронькова</cp:lastModifiedBy>
  <cp:lastPrinted>2015-11-12T17:22:23Z</cp:lastPrinted>
  <dcterms:created xsi:type="dcterms:W3CDTF">2013-02-25T16:57:57Z</dcterms:created>
  <dcterms:modified xsi:type="dcterms:W3CDTF">2016-11-14T07:14:27Z</dcterms:modified>
  <cp:category/>
  <cp:version/>
  <cp:contentType/>
  <cp:contentStatus/>
</cp:coreProperties>
</file>