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80" windowWidth="15450" windowHeight="786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<sst xmlns="http://schemas.openxmlformats.org/spreadsheetml/2006/main" count="38" uniqueCount="38">
  <si>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</si>
  <si>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</si>
  <si>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</si>
  <si>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</si>
  <si>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</si>
  <si>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</si>
  <si>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</si>
  <si>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</si>
  <si>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</si>
  <si>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</si>
  <si>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</si>
  <si>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</si>
  <si>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</si>
  <si>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</si>
  <si>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Транспортный налог</t>
  </si>
  <si>
    <t>Прочие поступления от использования имущества</t>
  </si>
  <si>
    <t xml:space="preserve">Арендная плата за земли </t>
  </si>
  <si>
    <t>Аренда имущества</t>
  </si>
  <si>
    <t>Возврат остатков межбюджетных трансфертов</t>
  </si>
  <si>
    <t>Итого налоговых и неналоговых доходов:</t>
  </si>
  <si>
    <t>Итого безвозмездных поступлений:</t>
  </si>
  <si>
    <t>ед.изм.: тыс.руб.</t>
  </si>
  <si>
    <t xml:space="preserve">Приложение 1 </t>
  </si>
  <si>
    <t>к пояснительной записке</t>
  </si>
  <si>
    <t>общая</t>
  </si>
  <si>
    <t>налоговые и неналоговые</t>
  </si>
  <si>
    <t>Прочие доходы от оказания платных услуг  (работ) и компенсации затрат государства</t>
  </si>
  <si>
    <t>Штрафы</t>
  </si>
  <si>
    <t>Факт 2014 г.</t>
  </si>
  <si>
    <t>Прочие неналоговые доходы</t>
  </si>
  <si>
    <t>Акцизы на нефтепродукты</t>
  </si>
  <si>
    <r>
      <t>Исп</t>
    </r>
    <r>
      <rPr>
        <b/>
        <sz val="14"/>
        <rFont val="Arial Narrow"/>
        <family val="2"/>
      </rPr>
      <t>олнение  доходной части бюджета Старопольского сельского поселения за 2015 год.</t>
    </r>
  </si>
  <si>
    <t>План 2015 г.</t>
  </si>
  <si>
    <t>Факт 2015 г.</t>
  </si>
  <si>
    <t>к плану 2015 г.</t>
  </si>
  <si>
    <t>к факту      2014 г.</t>
  </si>
  <si>
    <t>структура факт 2015</t>
  </si>
  <si>
    <t>Доходы от реализации имущества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</si>
</sst>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[$-FC19]d\ mmmm\ yyyy\ &quot;г.&quot;"/>
    <numFmt numFmtId="173" formatCode="0.00000000"/>
  </numFmts>
  <fonts count="6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2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 Cyr"/>
      <family val="0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164" fontId="9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11" xfId="0" applyFont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/>
    </xf>
    <xf numFmtId="164" fontId="8" fillId="0" borderId="12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5" fontId="6" fillId="0" borderId="14" xfId="0" applyNumberFormat="1" applyFont="1" applyBorder="1" applyAlignment="1">
      <alignment horizontal="left" vertical="center"/>
    </xf>
    <xf numFmtId="171" fontId="6" fillId="0" borderId="15" xfId="0" applyNumberFormat="1" applyFont="1" applyFill="1" applyBorder="1" applyAlignment="1">
      <alignment horizontal="right" vertical="center" wrapText="1"/>
    </xf>
    <xf numFmtId="171" fontId="6" fillId="0" borderId="11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171" fontId="6" fillId="0" borderId="17" xfId="0" applyNumberFormat="1" applyFont="1" applyFill="1" applyBorder="1" applyAlignment="1">
      <alignment horizontal="right" vertical="center" wrapText="1"/>
    </xf>
    <xf numFmtId="49" fontId="6" fillId="0" borderId="18" xfId="0" applyNumberFormat="1" applyFont="1" applyBorder="1" applyAlignment="1">
      <alignment horizontal="left" vertical="center"/>
    </xf>
    <xf numFmtId="171" fontId="6" fillId="0" borderId="19" xfId="0" applyNumberFormat="1" applyFont="1" applyFill="1" applyBorder="1" applyAlignment="1">
      <alignment horizontal="right" vertical="center" wrapText="1"/>
    </xf>
    <xf numFmtId="49" fontId="6" fillId="0" borderId="20" xfId="0" applyNumberFormat="1" applyFont="1" applyBorder="1" applyAlignment="1">
      <alignment horizontal="left" vertical="center"/>
    </xf>
    <xf numFmtId="171" fontId="6" fillId="0" borderId="21" xfId="0" applyNumberFormat="1" applyFont="1" applyFill="1" applyBorder="1" applyAlignment="1">
      <alignment horizontal="right" vertical="center" wrapText="1"/>
    </xf>
    <xf numFmtId="171" fontId="6" fillId="0" borderId="10" xfId="0" applyNumberFormat="1" applyFont="1" applyFill="1" applyBorder="1" applyAlignment="1">
      <alignment horizontal="right" vertical="center" wrapText="1"/>
    </xf>
    <xf numFmtId="171" fontId="6" fillId="0" borderId="22" xfId="0" applyNumberFormat="1" applyFont="1" applyFill="1" applyBorder="1" applyAlignment="1">
      <alignment horizontal="right" vertical="center" wrapText="1"/>
    </xf>
    <xf numFmtId="171" fontId="6" fillId="0" borderId="23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171" fontId="58" fillId="0" borderId="15" xfId="0" applyNumberFormat="1" applyFont="1" applyFill="1" applyBorder="1" applyAlignment="1">
      <alignment horizontal="right" vertical="center" wrapText="1"/>
    </xf>
    <xf numFmtId="171" fontId="58" fillId="0" borderId="11" xfId="0" applyNumberFormat="1" applyFont="1" applyFill="1" applyBorder="1" applyAlignment="1">
      <alignment horizontal="right" vertical="center" wrapText="1"/>
    </xf>
    <xf numFmtId="171" fontId="59" fillId="0" borderId="11" xfId="0" applyNumberFormat="1" applyFont="1" applyFill="1" applyBorder="1" applyAlignment="1">
      <alignment horizontal="right" vertical="center" wrapText="1"/>
    </xf>
    <xf numFmtId="49" fontId="18" fillId="0" borderId="24" xfId="0" applyNumberFormat="1" applyFont="1" applyBorder="1" applyAlignment="1">
      <alignment horizontal="left" vertical="center"/>
    </xf>
    <xf numFmtId="171" fontId="18" fillId="0" borderId="25" xfId="0" applyNumberFormat="1" applyFont="1" applyFill="1" applyBorder="1" applyAlignment="1">
      <alignment horizontal="right" vertical="center" wrapText="1"/>
    </xf>
    <xf numFmtId="171" fontId="18" fillId="0" borderId="26" xfId="0" applyNumberFormat="1" applyFont="1" applyFill="1" applyBorder="1" applyAlignment="1">
      <alignment horizontal="right" vertical="center" wrapText="1"/>
    </xf>
    <xf numFmtId="171" fontId="18" fillId="0" borderId="19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3" fillId="0" borderId="3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71" fontId="59" fillId="0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18" activeCellId="2" sqref="E14 E19 F18"/>
    </sheetView>
  </sheetViews>
  <sheetFormatPr defaultColWidth="9.00390625" defaultRowHeight="12.75"/>
  <cols>
    <col min="1" max="1" width="41.875" style="0" customWidth="1"/>
    <col min="2" max="3" width="13.125" style="11" customWidth="1"/>
    <col min="4" max="4" width="12.375" style="11" customWidth="1"/>
    <col min="5" max="5" width="10.00390625" style="11" customWidth="1"/>
    <col min="6" max="6" width="9.875" style="11" customWidth="1"/>
    <col min="7" max="7" width="10.25390625" style="0" customWidth="1"/>
  </cols>
  <sheetData>
    <row r="1" ht="12.75">
      <c r="H1" s="20" t="s">
        <v>22</v>
      </c>
    </row>
    <row r="2" spans="1:8" s="6" customFormat="1" ht="18">
      <c r="A2" s="16" t="s">
        <v>31</v>
      </c>
      <c r="B2" s="8"/>
      <c r="C2" s="8"/>
      <c r="D2" s="8"/>
      <c r="E2" s="8"/>
      <c r="F2" s="8"/>
      <c r="H2" s="20" t="s">
        <v>23</v>
      </c>
    </row>
    <row r="3" spans="1:6" ht="15.75">
      <c r="A3" s="3"/>
      <c r="B3" s="9"/>
      <c r="C3" s="9"/>
      <c r="D3" s="9"/>
      <c r="E3" s="9"/>
      <c r="F3" s="9"/>
    </row>
    <row r="4" spans="1:6" ht="13.5" thickBot="1">
      <c r="A4" s="1"/>
      <c r="B4" s="10"/>
      <c r="C4" s="10"/>
      <c r="D4" s="10" t="s">
        <v>21</v>
      </c>
      <c r="E4" s="10"/>
      <c r="F4" s="10"/>
    </row>
    <row r="5" spans="1:8" ht="25.5" customHeight="1">
      <c r="A5" s="50" t="s">
        <v>0</v>
      </c>
      <c r="B5" s="48" t="s">
        <v>28</v>
      </c>
      <c r="C5" s="48" t="s">
        <v>32</v>
      </c>
      <c r="D5" s="48" t="s">
        <v>33</v>
      </c>
      <c r="E5" s="46" t="s">
        <v>10</v>
      </c>
      <c r="F5" s="47"/>
      <c r="G5" s="44" t="s">
        <v>36</v>
      </c>
      <c r="H5" s="45"/>
    </row>
    <row r="6" spans="1:8" ht="33" customHeight="1">
      <c r="A6" s="51"/>
      <c r="B6" s="49"/>
      <c r="C6" s="49"/>
      <c r="D6" s="49"/>
      <c r="E6" s="7" t="s">
        <v>34</v>
      </c>
      <c r="F6" s="12" t="s">
        <v>35</v>
      </c>
      <c r="G6" s="21" t="s">
        <v>25</v>
      </c>
      <c r="H6" s="22" t="s">
        <v>24</v>
      </c>
    </row>
    <row r="7" spans="1:8" ht="13.5">
      <c r="A7" s="23" t="s">
        <v>2</v>
      </c>
      <c r="B7" s="24">
        <v>1159</v>
      </c>
      <c r="C7" s="24">
        <v>1325.1</v>
      </c>
      <c r="D7" s="24">
        <v>1355.7</v>
      </c>
      <c r="E7" s="24">
        <f>D7/C7*100</f>
        <v>102.30925967851483</v>
      </c>
      <c r="F7" s="25">
        <f aca="true" t="shared" si="0" ref="F7:F28">D7/B7*100</f>
        <v>116.97152717860224</v>
      </c>
      <c r="G7" s="4">
        <f aca="true" t="shared" si="1" ref="G7:G23">D7/$D$23*100</f>
        <v>15.384004357496256</v>
      </c>
      <c r="H7" s="4">
        <f aca="true" t="shared" si="2" ref="H7:H30">D7/$D$30*100</f>
        <v>1.7986881000270663</v>
      </c>
    </row>
    <row r="8" spans="1:8" ht="13.5">
      <c r="A8" s="23" t="s">
        <v>30</v>
      </c>
      <c r="B8" s="24">
        <v>2041.8</v>
      </c>
      <c r="C8" s="24">
        <v>1729.9</v>
      </c>
      <c r="D8" s="24">
        <v>1445.9</v>
      </c>
      <c r="E8" s="24">
        <f>D8/C8*100</f>
        <v>83.58286606162207</v>
      </c>
      <c r="F8" s="25">
        <f t="shared" si="0"/>
        <v>70.81496718581644</v>
      </c>
      <c r="G8" s="4">
        <f t="shared" si="1"/>
        <v>16.407562071626348</v>
      </c>
      <c r="H8" s="4">
        <f t="shared" si="2"/>
        <v>1.918361823286225</v>
      </c>
    </row>
    <row r="9" spans="1:8" ht="13.5">
      <c r="A9" s="26" t="s">
        <v>7</v>
      </c>
      <c r="B9" s="24">
        <v>34.6</v>
      </c>
      <c r="C9" s="24">
        <v>27.2</v>
      </c>
      <c r="D9" s="24">
        <v>27.1</v>
      </c>
      <c r="E9" s="24">
        <f aca="true" t="shared" si="3" ref="E9:E27">D9/C9*100</f>
        <v>99.63235294117648</v>
      </c>
      <c r="F9" s="25">
        <f t="shared" si="0"/>
        <v>78.32369942196532</v>
      </c>
      <c r="G9" s="4">
        <f t="shared" si="1"/>
        <v>0.3075212200989515</v>
      </c>
      <c r="H9" s="4">
        <f t="shared" si="2"/>
        <v>0.03595518736500221</v>
      </c>
    </row>
    <row r="10" spans="1:8" ht="15" customHeight="1">
      <c r="A10" s="26" t="s">
        <v>3</v>
      </c>
      <c r="B10" s="24">
        <v>190.5</v>
      </c>
      <c r="C10" s="24">
        <v>250</v>
      </c>
      <c r="D10" s="24">
        <v>308</v>
      </c>
      <c r="E10" s="24">
        <f t="shared" si="3"/>
        <v>123.2</v>
      </c>
      <c r="F10" s="25">
        <f t="shared" si="0"/>
        <v>161.67979002624674</v>
      </c>
      <c r="G10" s="4">
        <f t="shared" si="1"/>
        <v>3.4950751214198177</v>
      </c>
      <c r="H10" s="4">
        <f t="shared" si="2"/>
        <v>0.4086419818605417</v>
      </c>
    </row>
    <row r="11" spans="1:8" ht="13.5">
      <c r="A11" s="26" t="s">
        <v>14</v>
      </c>
      <c r="B11" s="24">
        <v>737.5</v>
      </c>
      <c r="C11" s="24">
        <v>1060.8</v>
      </c>
      <c r="D11" s="24">
        <v>1111.4</v>
      </c>
      <c r="E11" s="24">
        <f t="shared" si="3"/>
        <v>104.76998491704374</v>
      </c>
      <c r="F11" s="25">
        <f t="shared" si="0"/>
        <v>150.69830508474578</v>
      </c>
      <c r="G11" s="4">
        <f t="shared" si="1"/>
        <v>12.611774318006447</v>
      </c>
      <c r="H11" s="4">
        <f t="shared" si="2"/>
        <v>1.4745607098695002</v>
      </c>
    </row>
    <row r="12" spans="1:8" ht="15.75" customHeight="1">
      <c r="A12" s="26" t="s">
        <v>1</v>
      </c>
      <c r="B12" s="24">
        <v>1362.2</v>
      </c>
      <c r="C12" s="24">
        <v>1384.1</v>
      </c>
      <c r="D12" s="24">
        <v>1421.4</v>
      </c>
      <c r="E12" s="24">
        <f t="shared" si="3"/>
        <v>102.69489198757316</v>
      </c>
      <c r="F12" s="25">
        <f t="shared" si="0"/>
        <v>104.34591102628102</v>
      </c>
      <c r="G12" s="4">
        <f t="shared" si="1"/>
        <v>16.129544732422495</v>
      </c>
      <c r="H12" s="4">
        <f t="shared" si="2"/>
        <v>1.8858562110927728</v>
      </c>
    </row>
    <row r="13" spans="1:8" ht="15.75" customHeight="1">
      <c r="A13" s="26" t="s">
        <v>11</v>
      </c>
      <c r="B13" s="24">
        <v>18.2</v>
      </c>
      <c r="C13" s="24">
        <v>24.7</v>
      </c>
      <c r="D13" s="24">
        <v>24.7</v>
      </c>
      <c r="E13" s="24">
        <f t="shared" si="3"/>
        <v>100</v>
      </c>
      <c r="F13" s="25">
        <f t="shared" si="0"/>
        <v>135.71428571428572</v>
      </c>
      <c r="G13" s="4">
        <f t="shared" si="1"/>
        <v>0.2802868685034724</v>
      </c>
      <c r="H13" s="4">
        <f t="shared" si="2"/>
        <v>0.03277096412972526</v>
      </c>
    </row>
    <row r="14" spans="1:8" ht="15.75" customHeight="1">
      <c r="A14" s="26" t="s">
        <v>16</v>
      </c>
      <c r="B14" s="24">
        <v>847.4</v>
      </c>
      <c r="C14" s="24">
        <v>0</v>
      </c>
      <c r="D14" s="24">
        <v>0</v>
      </c>
      <c r="E14" s="52" t="e">
        <f t="shared" si="3"/>
        <v>#DIV/0!</v>
      </c>
      <c r="F14" s="25">
        <f t="shared" si="0"/>
        <v>0</v>
      </c>
      <c r="G14" s="4">
        <f t="shared" si="1"/>
        <v>0</v>
      </c>
      <c r="H14" s="4">
        <f t="shared" si="2"/>
        <v>0</v>
      </c>
    </row>
    <row r="15" spans="1:8" ht="15.75" customHeight="1">
      <c r="A15" s="26" t="s">
        <v>17</v>
      </c>
      <c r="B15" s="24">
        <v>1975.4</v>
      </c>
      <c r="C15" s="24">
        <v>1362</v>
      </c>
      <c r="D15" s="24">
        <v>1263.6</v>
      </c>
      <c r="E15" s="24">
        <f t="shared" si="3"/>
        <v>92.77533039647577</v>
      </c>
      <c r="F15" s="25">
        <f t="shared" si="0"/>
        <v>63.96679153589145</v>
      </c>
      <c r="G15" s="4">
        <f t="shared" si="1"/>
        <v>14.338886115019744</v>
      </c>
      <c r="H15" s="4">
        <f t="shared" si="2"/>
        <v>1.6764935333733129</v>
      </c>
    </row>
    <row r="16" spans="1:8" ht="15.75" customHeight="1">
      <c r="A16" s="26" t="s">
        <v>15</v>
      </c>
      <c r="B16" s="24">
        <v>119.8</v>
      </c>
      <c r="C16" s="24">
        <v>374</v>
      </c>
      <c r="D16" s="24">
        <v>381.3</v>
      </c>
      <c r="E16" s="24">
        <f t="shared" si="3"/>
        <v>101.95187165775401</v>
      </c>
      <c r="F16" s="25">
        <f t="shared" si="0"/>
        <v>318.28046744574294</v>
      </c>
      <c r="G16" s="4">
        <f t="shared" si="1"/>
        <v>4.326857609731742</v>
      </c>
      <c r="H16" s="4">
        <f t="shared" si="2"/>
        <v>0.5058934665046252</v>
      </c>
    </row>
    <row r="17" spans="1:8" ht="20.25" customHeight="1">
      <c r="A17" s="36" t="s">
        <v>26</v>
      </c>
      <c r="B17" s="24">
        <v>326.2</v>
      </c>
      <c r="C17" s="24">
        <v>373.2</v>
      </c>
      <c r="D17" s="24">
        <v>372.6</v>
      </c>
      <c r="E17" s="24">
        <f t="shared" si="3"/>
        <v>99.83922829581995</v>
      </c>
      <c r="F17" s="25">
        <f t="shared" si="0"/>
        <v>114.22440220723485</v>
      </c>
      <c r="G17" s="4">
        <f t="shared" si="1"/>
        <v>4.22813308519813</v>
      </c>
      <c r="H17" s="4">
        <f t="shared" si="2"/>
        <v>0.4943506572767462</v>
      </c>
    </row>
    <row r="18" spans="1:8" ht="15.75" customHeight="1">
      <c r="A18" s="27" t="s">
        <v>37</v>
      </c>
      <c r="B18" s="28">
        <v>0</v>
      </c>
      <c r="C18" s="28">
        <v>2780.3</v>
      </c>
      <c r="D18" s="28">
        <v>114</v>
      </c>
      <c r="E18" s="24">
        <f>D18/C18*100</f>
        <v>4.100276948530734</v>
      </c>
      <c r="F18" s="39" t="e">
        <f>D18/B18*100</f>
        <v>#DIV/0!</v>
      </c>
      <c r="G18" s="4">
        <f>D18/$D$23*100</f>
        <v>1.2936317007852571</v>
      </c>
      <c r="H18" s="4">
        <f>D18/$D$30*100</f>
        <v>0.15125060367565504</v>
      </c>
    </row>
    <row r="19" spans="1:8" ht="15.75" customHeight="1">
      <c r="A19" s="27" t="s">
        <v>12</v>
      </c>
      <c r="B19" s="28">
        <v>982</v>
      </c>
      <c r="C19" s="28">
        <v>0</v>
      </c>
      <c r="D19" s="28">
        <v>0</v>
      </c>
      <c r="E19" s="52" t="e">
        <f t="shared" si="3"/>
        <v>#DIV/0!</v>
      </c>
      <c r="F19" s="25">
        <f t="shared" si="0"/>
        <v>0</v>
      </c>
      <c r="G19" s="4">
        <f t="shared" si="1"/>
        <v>0</v>
      </c>
      <c r="H19" s="4">
        <f t="shared" si="2"/>
        <v>0</v>
      </c>
    </row>
    <row r="20" spans="1:8" ht="15.75" customHeight="1">
      <c r="A20" s="27" t="s">
        <v>4</v>
      </c>
      <c r="B20" s="28">
        <v>4</v>
      </c>
      <c r="C20" s="28">
        <v>14</v>
      </c>
      <c r="D20" s="28">
        <v>15</v>
      </c>
      <c r="E20" s="37">
        <f t="shared" si="3"/>
        <v>107.14285714285714</v>
      </c>
      <c r="F20" s="38">
        <f t="shared" si="0"/>
        <v>375</v>
      </c>
      <c r="G20" s="4">
        <f t="shared" si="1"/>
        <v>0.1702146974717444</v>
      </c>
      <c r="H20" s="4">
        <f t="shared" si="2"/>
        <v>0.019901395220480924</v>
      </c>
    </row>
    <row r="21" spans="1:8" ht="15.75" customHeight="1">
      <c r="A21" s="27" t="s">
        <v>27</v>
      </c>
      <c r="B21" s="28">
        <v>2.6</v>
      </c>
      <c r="C21" s="28">
        <v>2.5</v>
      </c>
      <c r="D21" s="28">
        <v>2</v>
      </c>
      <c r="E21" s="37">
        <f t="shared" si="3"/>
        <v>80</v>
      </c>
      <c r="F21" s="38">
        <f t="shared" si="0"/>
        <v>76.92307692307692</v>
      </c>
      <c r="G21" s="4">
        <f t="shared" si="1"/>
        <v>0.022695292996232585</v>
      </c>
      <c r="H21" s="4">
        <f t="shared" si="2"/>
        <v>0.0026535193627307903</v>
      </c>
    </row>
    <row r="22" spans="1:8" ht="15.75" customHeight="1" thickBot="1">
      <c r="A22" s="29" t="s">
        <v>29</v>
      </c>
      <c r="B22" s="30">
        <v>100</v>
      </c>
      <c r="C22" s="30">
        <v>969.7</v>
      </c>
      <c r="D22" s="30">
        <v>969.7</v>
      </c>
      <c r="E22" s="24">
        <f t="shared" si="3"/>
        <v>100</v>
      </c>
      <c r="F22" s="39">
        <f t="shared" si="0"/>
        <v>969.7</v>
      </c>
      <c r="G22" s="4">
        <f t="shared" si="1"/>
        <v>11.003812809223367</v>
      </c>
      <c r="H22" s="4">
        <f t="shared" si="2"/>
        <v>1.2865588630200238</v>
      </c>
    </row>
    <row r="23" spans="1:8" ht="14.25" thickBot="1">
      <c r="A23" s="40" t="s">
        <v>19</v>
      </c>
      <c r="B23" s="41">
        <f>SUM(B7:B22)</f>
        <v>9901.199999999999</v>
      </c>
      <c r="C23" s="41">
        <f>SUM(C7:C22)</f>
        <v>11677.5</v>
      </c>
      <c r="D23" s="41">
        <f>SUM(D7:D22)</f>
        <v>8812.4</v>
      </c>
      <c r="E23" s="41">
        <f t="shared" si="3"/>
        <v>75.46478270177693</v>
      </c>
      <c r="F23" s="42">
        <f t="shared" si="0"/>
        <v>89.00335312891367</v>
      </c>
      <c r="G23" s="17">
        <f t="shared" si="1"/>
        <v>100</v>
      </c>
      <c r="H23" s="18">
        <f t="shared" si="2"/>
        <v>11.691937016064408</v>
      </c>
    </row>
    <row r="24" spans="1:8" ht="13.5">
      <c r="A24" s="31" t="s">
        <v>8</v>
      </c>
      <c r="B24" s="32">
        <v>10213.5</v>
      </c>
      <c r="C24" s="32">
        <v>10849.7</v>
      </c>
      <c r="D24" s="32">
        <v>10849.7</v>
      </c>
      <c r="E24" s="33">
        <f t="shared" si="3"/>
        <v>100</v>
      </c>
      <c r="F24" s="34">
        <f t="shared" si="0"/>
        <v>106.22901062319481</v>
      </c>
      <c r="H24" s="4">
        <f t="shared" si="2"/>
        <v>14.394944514910128</v>
      </c>
    </row>
    <row r="25" spans="1:8" ht="14.25" customHeight="1">
      <c r="A25" s="27" t="s">
        <v>9</v>
      </c>
      <c r="B25" s="28">
        <v>26397.7</v>
      </c>
      <c r="C25" s="28">
        <v>49248.9</v>
      </c>
      <c r="D25" s="28">
        <v>49147.4</v>
      </c>
      <c r="E25" s="24">
        <f t="shared" si="3"/>
        <v>99.79390402628282</v>
      </c>
      <c r="F25" s="34">
        <f t="shared" si="0"/>
        <v>186.18061422017826</v>
      </c>
      <c r="H25" s="4">
        <f t="shared" si="2"/>
        <v>65.20678876393762</v>
      </c>
    </row>
    <row r="26" spans="1:8" ht="14.25" customHeight="1">
      <c r="A26" s="26" t="s">
        <v>6</v>
      </c>
      <c r="B26" s="24">
        <v>627.9</v>
      </c>
      <c r="C26" s="24">
        <v>635</v>
      </c>
      <c r="D26" s="24">
        <v>635</v>
      </c>
      <c r="E26" s="24">
        <f t="shared" si="3"/>
        <v>100</v>
      </c>
      <c r="F26" s="34">
        <f t="shared" si="0"/>
        <v>101.13075330466634</v>
      </c>
      <c r="H26" s="4">
        <f t="shared" si="2"/>
        <v>0.842492397667026</v>
      </c>
    </row>
    <row r="27" spans="1:8" ht="15.75" customHeight="1">
      <c r="A27" s="27" t="s">
        <v>13</v>
      </c>
      <c r="B27" s="24">
        <v>900</v>
      </c>
      <c r="C27" s="24">
        <v>6802.6</v>
      </c>
      <c r="D27" s="24">
        <v>6737.4</v>
      </c>
      <c r="E27" s="24">
        <f t="shared" si="3"/>
        <v>99.0415429394643</v>
      </c>
      <c r="F27" s="34">
        <f t="shared" si="0"/>
        <v>748.6</v>
      </c>
      <c r="H27" s="4">
        <f t="shared" si="2"/>
        <v>8.938910677231213</v>
      </c>
    </row>
    <row r="28" spans="1:8" ht="15.75" customHeight="1" thickBot="1">
      <c r="A28" s="29" t="s">
        <v>18</v>
      </c>
      <c r="B28" s="35">
        <v>-400.4</v>
      </c>
      <c r="C28" s="35">
        <v>0</v>
      </c>
      <c r="D28" s="35">
        <v>-810.3</v>
      </c>
      <c r="E28" s="35"/>
      <c r="F28" s="34">
        <f t="shared" si="0"/>
        <v>202.37262737262736</v>
      </c>
      <c r="H28" s="4">
        <f t="shared" si="2"/>
        <v>-1.0750733698103796</v>
      </c>
    </row>
    <row r="29" spans="1:8" ht="15.75" customHeight="1" thickBot="1">
      <c r="A29" s="40" t="s">
        <v>20</v>
      </c>
      <c r="B29" s="41">
        <f>SUM(B24:B28)</f>
        <v>37738.7</v>
      </c>
      <c r="C29" s="41">
        <f>SUM(C24:C28)</f>
        <v>67536.20000000001</v>
      </c>
      <c r="D29" s="41">
        <f>SUM(D24:D28)</f>
        <v>66559.2</v>
      </c>
      <c r="E29" s="41">
        <f>D29/C29*100</f>
        <v>98.55336841575331</v>
      </c>
      <c r="F29" s="42">
        <f>D29/B29*100</f>
        <v>176.36855535564288</v>
      </c>
      <c r="G29" s="19"/>
      <c r="H29" s="18">
        <f t="shared" si="2"/>
        <v>88.3080629839356</v>
      </c>
    </row>
    <row r="30" spans="1:8" ht="14.25" thickBot="1">
      <c r="A30" s="40" t="s">
        <v>5</v>
      </c>
      <c r="B30" s="43">
        <f>B29+B23</f>
        <v>47639.899999999994</v>
      </c>
      <c r="C30" s="43">
        <f>C29+C23</f>
        <v>79213.70000000001</v>
      </c>
      <c r="D30" s="43">
        <f>D29+D23</f>
        <v>75371.59999999999</v>
      </c>
      <c r="E30" s="41">
        <f>D30/C30*100</f>
        <v>95.14970263982111</v>
      </c>
      <c r="F30" s="42">
        <f>D30/B30*100</f>
        <v>158.2110793683446</v>
      </c>
      <c r="G30" s="19"/>
      <c r="H30" s="18">
        <f t="shared" si="2"/>
        <v>100</v>
      </c>
    </row>
    <row r="31" spans="1:7" ht="13.5">
      <c r="A31" s="14"/>
      <c r="B31" s="15"/>
      <c r="C31" s="15"/>
      <c r="D31" s="15"/>
      <c r="E31" s="15"/>
      <c r="F31" s="15"/>
      <c r="G31" s="2"/>
    </row>
    <row r="32" spans="1:7" ht="14.25" customHeight="1">
      <c r="A32" s="5"/>
      <c r="B32" s="13"/>
      <c r="C32" s="13"/>
      <c r="D32" s="13"/>
      <c r="E32" s="13"/>
      <c r="F32" s="13"/>
      <c r="G32" s="2"/>
    </row>
  </sheetData>
  <sheetProtection/>
  <mergeCells count="6">
    <mergeCell ref="G5:H5"/>
    <mergeCell ref="E5:F5"/>
    <mergeCell ref="B5:B6"/>
    <mergeCell ref="A5:A6"/>
    <mergeCell ref="C5:C6"/>
    <mergeCell ref="D5:D6"/>
  </mergeCells>
  <printOptions/>
  <pageMargins left="0.5905511811023623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2015-01-27T12:51:37Z</cp:lastPrinted>
  <dcterms:created xsi:type="dcterms:W3CDTF">2006-03-15T08:27:04Z</dcterms:created>
  <dcterms:modified xsi:type="dcterms:W3CDTF">2016-01-22T06:39:30Z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