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20" windowHeight="8010" firstSheet="1" activeTab="9"/>
  </bookViews>
  <sheets>
    <sheet name="Пр.9" sheetId="1" state="hidden" r:id="rId1"/>
    <sheet name="Пр.1" sheetId="2" r:id="rId2"/>
    <sheet name="Пр.2" sheetId="3" r:id="rId3"/>
    <sheet name="Пр.3" sheetId="4" r:id="rId4"/>
    <sheet name="Пр.5" sheetId="5" r:id="rId5"/>
    <sheet name="Пр.8" sheetId="6" r:id="rId6"/>
    <sheet name="Пр. 9" sheetId="7" state="hidden" r:id="rId7"/>
    <sheet name="Пр.10" sheetId="8" state="hidden" r:id="rId8"/>
    <sheet name="Пр. 12" sheetId="9" state="hidden" r:id="rId9"/>
    <sheet name="Пр. 13" sheetId="10" r:id="rId10"/>
    <sheet name="Пр. 14" sheetId="11" r:id="rId11"/>
    <sheet name="Пр.21" sheetId="12" r:id="rId12"/>
    <sheet name="Пр.23" sheetId="13" r:id="rId13"/>
    <sheet name="Пр.27" sheetId="14" r:id="rId14"/>
    <sheet name="Пр.44" sheetId="15" r:id="rId15"/>
  </sheets>
  <definedNames>
    <definedName name="_xlnm.Print_Area" localSheetId="8">'Пр. 12'!$A$1:$AF$907</definedName>
    <definedName name="_xlnm.Print_Area" localSheetId="9">'Пр. 13'!$A$1:$J$100</definedName>
    <definedName name="_xlnm.Print_Area" localSheetId="10">'Пр. 14'!$A$1:$D$44</definedName>
    <definedName name="_xlnm.Print_Area" localSheetId="6">'Пр. 9'!$A$1:$G$839</definedName>
    <definedName name="_xlnm.Print_Area" localSheetId="11">'Пр.21'!$A$1:$B$15</definedName>
    <definedName name="_xlnm.Print_Area" localSheetId="12">'Пр.23'!$A$1:$D$17</definedName>
    <definedName name="_xlnm.Print_Area" localSheetId="13">'Пр.27'!$A$1:$D$14</definedName>
    <definedName name="_xlnm.Print_Area" localSheetId="14">'Пр.44'!$A$1:$B$13</definedName>
  </definedNames>
  <calcPr fullCalcOnLoad="1"/>
</workbook>
</file>

<file path=xl/sharedStrings.xml><?xml version="1.0" encoding="utf-8"?>
<sst xmlns="http://schemas.openxmlformats.org/spreadsheetml/2006/main" count="13663" uniqueCount="1390">
  <si>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</si>
  <si>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</si>
  <si>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</si>
  <si>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</si>
  <si>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</si>
  <si>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</si>
  <si>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</si>
  <si>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</si>
  <si>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</si>
  <si>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</si>
  <si>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</si>
  <si>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</si>
  <si>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</si>
  <si>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</si>
  <si>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</si>
  <si>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</si>
  <si>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</si>
  <si>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</si>
  <si>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</si>
  <si>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</si>
  <si>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</si>
  <si>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</si>
  <si>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</si>
  <si>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</si>
  <si>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</si>
  <si>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</si>
  <si>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</si>
  <si>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</si>
  <si>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</si>
  <si>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</si>
  <si>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</si>
  <si>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</si>
  <si>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</si>
  <si>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</si>
  <si>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</si>
  <si>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</si>
  <si>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</si>
  <si>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</si>
  <si>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</si>
  <si>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</si>
  <si>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</si>
  <si>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</si>
  <si>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</si>
  <si>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</si>
  <si>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</si>
  <si>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</si>
  <si>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</si>
  <si>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</si>
  <si>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</si>
  <si>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</si>
  <si>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</si>
  <si>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</si>
  <si>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</si>
  <si>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</si>
  <si>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</si>
  <si>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</si>
  <si>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</si>
  <si>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</si>
  <si>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</si>
  <si>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</si>
  <si>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</si>
  <si>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</si>
  <si>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</si>
  <si>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</si>
  <si>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</si>
  <si>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</si>
  <si>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</si>
  <si>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</si>
  <si>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</si>
  <si>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</si>
  <si>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</si>
  <si>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</si>
  <si>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</si>
  <si>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</si>
  <si>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</si>
  <si>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</si>
  <si>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</si>
  <si>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</si>
  <si>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</si>
  <si>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</si>
  <si>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</si>
  <si>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</si>
  <si>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</si>
  <si>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</si>
  <si>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</si>
  <si>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</si>
  <si>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</si>
  <si>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</si>
  <si>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</si>
  <si>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</si>
  <si>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</si>
  <si>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</si>
  <si>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</si>
  <si>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</si>
  <si>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</si>
  <si>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</si>
  <si>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</si>
  <si>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</si>
  <si>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</si>
  <si>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</si>
  <si>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</si>
  <si>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</si>
  <si>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</si>
  <si>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</si>
  <si>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</si>
  <si>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</si>
  <si>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</si>
  <si>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</si>
  <si>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</si>
  <si>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</si>
  <si>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</si>
  <si>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</si>
  <si>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</si>
  <si>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</si>
  <si>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</si>
  <si>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</si>
  <si>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</si>
  <si>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</si>
  <si>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</si>
  <si>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</si>
  <si>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</si>
  <si>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</si>
  <si>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</si>
  <si>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</si>
  <si>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</si>
  <si>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</si>
  <si>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</si>
  <si>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</si>
  <si>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</si>
  <si>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</si>
  <si>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</si>
  <si>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</si>
  <si>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</si>
  <si>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</si>
  <si>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</si>
  <si>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</si>
  <si>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</si>
  <si>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</si>
  <si>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</si>
  <si>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</si>
  <si>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</si>
  <si>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</si>
  <si>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</si>
  <si>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</si>
  <si>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</si>
  <si>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</si>
  <si>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</si>
  <si>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</si>
  <si>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</si>
  <si>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</si>
  <si>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</si>
  <si>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</si>
  <si>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</si>
  <si>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</si>
  <si>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</si>
  <si>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</si>
  <si>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</si>
  <si>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</si>
  <si>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</si>
  <si>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</si>
  <si>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</si>
  <si>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</si>
  <si>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</si>
  <si>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</si>
  <si>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</si>
  <si>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</si>
  <si>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</si>
  <si>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</si>
  <si>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</si>
  <si>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</si>
  <si>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</si>
  <si>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</si>
  <si>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</si>
  <si>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</si>
  <si>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</si>
  <si>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</si>
  <si>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</si>
  <si>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</si>
  <si>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</si>
  <si>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</si>
  <si>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</si>
  <si>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</si>
  <si>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</si>
  <si>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</si>
  <si>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</si>
  <si>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</si>
  <si>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</si>
  <si>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</si>
  <si>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</si>
  <si>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</si>
  <si>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</si>
  <si>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</si>
  <si>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</si>
  <si>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</si>
  <si>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</si>
  <si>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</si>
  <si>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</si>
  <si>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</si>
  <si>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</si>
  <si>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</si>
  <si>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</si>
  <si>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</si>
  <si>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</si>
  <si>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</si>
  <si>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</si>
  <si>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</si>
  <si>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</si>
  <si>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</si>
  <si>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</si>
  <si>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</si>
  <si>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</si>
  <si>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</si>
  <si>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</si>
  <si>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</si>
  <si>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</si>
  <si>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</si>
  <si>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</si>
  <si>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</si>
  <si>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</si>
  <si>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</si>
  <si>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</si>
  <si>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</si>
  <si>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</si>
  <si>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</si>
  <si>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</si>
  <si>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</si>
  <si>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</si>
  <si>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</si>
  <si>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</si>
  <si>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</si>
  <si>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</si>
  <si>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</si>
  <si>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</si>
  <si>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</si>
  <si>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</si>
  <si>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</si>
  <si>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2 02 229999 05 0000 151</t>
  </si>
  <si>
    <t>Наименование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</si>
  <si>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</si>
  <si>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</si>
  <si>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</si>
  <si>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</si>
  <si>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</si>
  <si>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</si>
  <si>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</si>
  <si>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</si>
  <si>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</si>
  <si>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</si>
  <si>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</si>
  <si>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</si>
  <si>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</si>
  <si>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</si>
  <si>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</si>
  <si>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</si>
  <si>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</si>
  <si>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</si>
  <si>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</si>
  <si>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</si>
  <si>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</si>
  <si>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</si>
  <si>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</si>
  <si>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>КВР</t>
  </si>
  <si>
    <t>КФСР</t>
  </si>
  <si>
    <t>01</t>
  </si>
  <si>
    <t>00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</si>
  <si>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</si>
  <si>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</si>
  <si>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проектирование, строительство и реконструкцию объектов</t>
  </si>
  <si>
    <t>02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</si>
  <si>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</si>
  <si>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</si>
  <si>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</si>
  <si>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Сфера жилищных отношений</t>
  </si>
  <si>
    <t>Основное мероприятие "Улучшение жилищных условий отдельных категорий граждан"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</si>
  <si>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</si>
  <si>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</si>
  <si>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</si>
  <si>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</si>
  <si>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Дотация на выравнивание бюджетной обеспеченности за счет средств районного фонда финансовой поддержки поселений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</si>
  <si>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</si>
  <si>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Подпрограмма "Управление муниципальным долгом Волховского муниципального района Ленинградской области"</t>
  </si>
  <si>
    <t>Процентные платежи по муниципальному долгу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</si>
  <si>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</si>
  <si>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</si>
  <si>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</si>
  <si>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</si>
  <si>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</si>
  <si>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"Поддержка дополнительного образования в сфере культуры"</t>
  </si>
  <si>
    <t>Выявление и поддержка молодых дарований</t>
  </si>
  <si>
    <t>Основное мероприятие "Проведение мероприятий в сфере культуры и искусства"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</si>
  <si>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</si>
  <si>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</si>
  <si>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Основное мероприятие "Мероприятия организационного характера"</t>
  </si>
  <si>
    <t>05</t>
  </si>
  <si>
    <t>Основные мероприятия "Организация и проведение районных мероприятий и спортивных соревнований"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</si>
  <si>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</si>
  <si>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</si>
  <si>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</si>
  <si>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</si>
  <si>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</si>
  <si>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</si>
  <si>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Основное мероприятие "Развитие инфраструктуры дошкольного образования"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</si>
  <si>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</si>
  <si>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</si>
  <si>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Основное мероприятие "Содействие развитию общего образования"</t>
  </si>
  <si>
    <t>Укрепление материально-технической базы организаций общего образования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</si>
  <si>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</si>
  <si>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</si>
  <si>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Основное мероприятие "Развитие инфраструктуры общего образования"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</si>
  <si>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</si>
  <si>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</si>
  <si>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</si>
  <si>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</si>
  <si>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</si>
  <si>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>Укрепление материально-технической базы организаций дополнительного образования</t>
  </si>
  <si>
    <t>Основное мероприятие "Развитие инфраструктуры дополнительного образования детей"</t>
  </si>
  <si>
    <t>Основное мероприятие "Развитие кадрового потенциала системы дошкольного, общего и дополнительного образования"</t>
  </si>
  <si>
    <t>Развитие кадрового потенциала системы дошкольного, общего и дополнительного образования</t>
  </si>
  <si>
    <t>Основное мероприятие "Обеспечение отдыха, оздоровления, занятости детей, подростков и молодежи"</t>
  </si>
  <si>
    <t>Организация отдыха и оздоровления детей и подростков</t>
  </si>
  <si>
    <t>Основное мероприятие "Проведение мониторинга качества образовательного результата"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</si>
  <si>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</si>
  <si>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</si>
  <si>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</si>
  <si>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</si>
  <si>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08</t>
  </si>
  <si>
    <t>Проведение конкурсов профмастерства, организация и проведение выставочных, праздничных мероприятий</t>
  </si>
  <si>
    <t>Поддержка сельскохозяйственного производства</t>
  </si>
  <si>
    <t>Поддержка развития крестьянских (фермерских) хозяйств, личных подсобных хозяйств населения</t>
  </si>
  <si>
    <t>Поддержка развития садоводческих, огороднических и дачных некоммерческих объединений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</si>
  <si>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</si>
  <si>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</si>
  <si>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</si>
  <si>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</si>
  <si>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</si>
  <si>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Основное мероприятие "Государственная поддержка юридическим лицам и некоммерческим организациям"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</si>
  <si>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</si>
  <si>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</si>
  <si>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</si>
  <si>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Выплата единовременного пособия при всех формах устройства детей, лишенных родительского попечения, в семью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</si>
  <si>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</si>
  <si>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</si>
  <si>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</si>
  <si>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</si>
  <si>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</si>
  <si>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</si>
  <si>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Организация и осуществление деятельности по опеке и попечительству</t>
  </si>
  <si>
    <t>10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</si>
  <si>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</si>
  <si>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</si>
  <si>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Проведение ярмарок, выставок, конференций, семинаров</t>
  </si>
  <si>
    <t>Реализация программ, проектов, направленных на развитие международных, внешнеэкономических и межрегиональных связей</t>
  </si>
  <si>
    <t>Публикация информационных материалов о туристическом потенциале района</t>
  </si>
  <si>
    <t>11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</si>
  <si>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</si>
  <si>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>Основное мероприятие "Обеспечение проведения диспансеризации в соответствии с законодательством"</t>
  </si>
  <si>
    <t>12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</si>
  <si>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</si>
  <si>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</si>
  <si>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Основное мероприятие "Проведение мероприятий по мобилизационной подготовке"</t>
  </si>
  <si>
    <t>Основное мероприятие "Проведение мероприятий по гражданской обороне"</t>
  </si>
  <si>
    <t>Основное мероприятие  "Предупреждение и ликвидация чрезвычайных ситуаций"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</si>
  <si>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</si>
  <si>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Основное мероприятие "Обеспечение пожарной безопасности"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</si>
  <si>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</si>
  <si>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</si>
  <si>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Основное мероприятие "Дороги общего пользования"</t>
  </si>
  <si>
    <t>Паспортизация дорог общего пользования</t>
  </si>
  <si>
    <t>13</t>
  </si>
  <si>
    <t>Основное мероприятие "Организация бесплатной юридической помощи по вопросам защиты прав потребителей"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</si>
  <si>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</si>
  <si>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</si>
  <si>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</si>
  <si>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Основное мероприятие "Участие в молодежных форумах и молодежных массовых мероприятиях"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</si>
  <si>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</si>
  <si>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</si>
  <si>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Основное мероприятие "Содействие трудовой адаптации и занятости"</t>
  </si>
  <si>
    <t>Основное мероприятие "Поддержка молодых семей и пропаганда семейных ценностей"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</si>
  <si>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</si>
  <si>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реализацию комплекса мер по сохранению исторической памяти</t>
  </si>
  <si>
    <t>Основное мероприятие "Профилактика асоциального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</si>
  <si>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</si>
  <si>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Основное мероприятие "Поддержка проектов и программ социально-ориентированных некоммерческих организаций"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</si>
  <si>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</si>
  <si>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</si>
  <si>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</si>
  <si>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</si>
  <si>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</si>
  <si>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</si>
  <si>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</si>
  <si>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</si>
  <si>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</si>
  <si>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Область архивного дела</t>
  </si>
  <si>
    <t>Сфера обращения с безнадзорными животными на территории Ленинградской области</t>
  </si>
  <si>
    <t>Обеспечение деятельности руководителя контрольно-счетной палаты муниципального образования и его заместителей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</si>
  <si>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</si>
  <si>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</si>
  <si>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Приобретение бланков "Карта маршрута перевозок"</t>
  </si>
  <si>
    <t>Проведение мероприятий по землеустройству и землепользованию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</si>
  <si>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</si>
  <si>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</si>
  <si>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осуществление возложенных полномочий исполнительно-распорядительного органа МО город Волхов</t>
  </si>
  <si>
    <t>Обеспечение проведения диспансеризации лиц в соответствии с приказом Минздравсоцразвития РФ от 14.12.2009 года № 984н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</si>
  <si>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</si>
  <si>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</si>
  <si>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</si>
  <si>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</si>
  <si>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</si>
  <si>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</si>
  <si>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</si>
  <si>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</si>
  <si>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"Сохранение и развитие народной культуры и самодеятельного творчества в Волховском муниципальном районе"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</si>
  <si>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</si>
  <si>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</si>
  <si>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</si>
  <si>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</si>
  <si>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</si>
  <si>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109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</si>
  <si>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</si>
  <si>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</si>
  <si>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</si>
  <si>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</si>
  <si>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</si>
  <si>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</si>
  <si>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>Жилищно-коммунальное хозяйство</t>
  </si>
  <si>
    <t>На осуществление полномочий Совета депутатов МО город Волхов, в соответствии с заключенным соглашением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</si>
  <si>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</si>
  <si>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</si>
  <si>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</si>
  <si>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</si>
  <si>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</si>
  <si>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</si>
  <si>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</si>
  <si>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</si>
  <si>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</si>
  <si>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</si>
  <si>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</si>
  <si>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</si>
  <si>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</si>
  <si>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</si>
  <si>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</si>
  <si>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</si>
  <si>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</si>
  <si>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</si>
  <si>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</si>
  <si>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</si>
  <si>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</si>
  <si>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</si>
  <si>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</si>
  <si>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</si>
  <si>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</si>
  <si>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</si>
  <si>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</si>
  <si>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Иные межбюджетные трансферты на участие в молодежных форумах и молодежных массовых мероприятиях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</si>
  <si>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</si>
  <si>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мероприятия по профилактике асоциального поведения в молодежной среде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</si>
  <si>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</si>
  <si>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</si>
  <si>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</si>
  <si>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</si>
  <si>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</si>
  <si>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</si>
  <si>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от марта 2017 года № 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</si>
  <si>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</si>
  <si>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Мониторинг деятельности субъектов малого и среднего предпринимательства Ленинградской области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</si>
  <si>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</si>
  <si>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</si>
  <si>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На мероприятия по формированию доступной среды жизнедеятельности для инвалидов в Ленинградской области</t>
  </si>
  <si>
    <t>Подготовка и внесение информации о границах населенных пунктов в сведения государственного кадастра недвижимости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</si>
  <si>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</si>
  <si>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</si>
  <si>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</si>
  <si>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</si>
  <si>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</si>
  <si>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</si>
  <si>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</si>
  <si>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</si>
  <si>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</si>
  <si>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</si>
  <si>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</si>
  <si>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</si>
  <si>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</si>
  <si>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</si>
  <si>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</si>
  <si>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</si>
  <si>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</si>
  <si>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</si>
  <si>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</si>
  <si>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</si>
  <si>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</si>
  <si>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</si>
  <si>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</si>
  <si>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</si>
  <si>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</si>
  <si>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</si>
  <si>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</si>
  <si>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</si>
  <si>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</si>
  <si>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</si>
  <si>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</si>
  <si>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</si>
  <si>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</si>
  <si>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</si>
  <si>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</si>
  <si>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</si>
  <si>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</si>
  <si>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</si>
  <si>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</si>
  <si>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</si>
  <si>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</si>
  <si>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</si>
  <si>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</si>
  <si>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</si>
  <si>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</si>
  <si>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</si>
  <si>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</si>
  <si>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</si>
  <si>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</si>
  <si>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</si>
  <si>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</si>
  <si>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</si>
  <si>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</si>
  <si>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</si>
  <si>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</si>
  <si>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</si>
  <si>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</si>
  <si>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</si>
  <si>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</si>
  <si>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</si>
  <si>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</si>
  <si>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</si>
  <si>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</si>
  <si>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</si>
  <si>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</si>
  <si>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</si>
  <si>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</si>
  <si>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</si>
  <si>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</si>
  <si>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</si>
  <si>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</si>
  <si>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</si>
  <si>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</si>
  <si>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</si>
  <si>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</si>
  <si>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</si>
  <si>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</si>
  <si>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</si>
  <si>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</si>
  <si>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</si>
  <si>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</si>
  <si>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</si>
  <si>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</si>
  <si>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</si>
  <si>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</si>
  <si>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</si>
  <si>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</si>
  <si>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</si>
  <si>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</si>
  <si>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</si>
  <si>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</si>
  <si>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</si>
  <si>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</si>
  <si>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</si>
  <si>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</si>
  <si>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</si>
  <si>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</si>
  <si>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</si>
  <si>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</si>
  <si>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</si>
  <si>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</si>
  <si>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</si>
  <si>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</si>
  <si>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</si>
  <si>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</si>
  <si>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</si>
  <si>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</si>
  <si>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</si>
  <si>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</si>
  <si>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</si>
  <si>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</si>
  <si>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</si>
  <si>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</si>
  <si>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</si>
  <si>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</si>
  <si>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</si>
  <si>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</si>
  <si>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</si>
  <si>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</si>
  <si>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</si>
  <si>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</si>
  <si>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</si>
  <si>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</si>
  <si>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</si>
  <si>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</si>
  <si>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</si>
  <si>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</si>
  <si>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</si>
  <si>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</si>
  <si>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</si>
  <si>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</si>
  <si>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</si>
  <si>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</si>
  <si>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</si>
  <si>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</si>
  <si>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</si>
  <si>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</si>
  <si>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</si>
  <si>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</si>
  <si>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</si>
  <si>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</si>
  <si>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</si>
  <si>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</si>
  <si>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</si>
  <si>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</si>
  <si>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 xml:space="preserve">решением Совета депутатов 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</si>
  <si>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</si>
  <si>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</si>
  <si>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</si>
  <si>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</si>
  <si>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</si>
  <si>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</si>
  <si>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в том числе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</si>
  <si>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</si>
  <si>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</si>
  <si>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</si>
  <si>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</si>
  <si>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</si>
  <si>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</si>
  <si>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</si>
  <si>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</si>
  <si>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</si>
  <si>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</si>
  <si>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</si>
  <si>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</si>
  <si>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</si>
  <si>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"Новоладожская средняя общеобразовательная школа № 2"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</si>
  <si>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</si>
  <si>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</si>
  <si>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</si>
  <si>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</si>
  <si>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</si>
  <si>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</si>
  <si>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</si>
  <si>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МБУДО "Волховская «Волховская художественная школа им. В.М. Максимова»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</si>
  <si>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</si>
  <si>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</si>
  <si>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</si>
  <si>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</si>
  <si>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>МОБУДО "Сясьстройская детская школа искусств"</t>
  </si>
  <si>
    <t xml:space="preserve">ИТОГО по подпрограмме: 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</si>
  <si>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</si>
  <si>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</si>
  <si>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</si>
  <si>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</si>
  <si>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</si>
  <si>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</si>
  <si>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</si>
  <si>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</si>
  <si>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</si>
  <si>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</si>
  <si>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</si>
  <si>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</si>
  <si>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</si>
  <si>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</si>
  <si>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</si>
  <si>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</si>
  <si>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КБК (для работы)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</si>
  <si>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</si>
  <si>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</si>
  <si>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</si>
  <si>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</si>
  <si>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</si>
  <si>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</si>
  <si>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</si>
  <si>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Итого непрограммные расходы </t>
  </si>
  <si>
    <t>Погашение кредиторской задолженности</t>
  </si>
  <si>
    <t>Подготовка проектов планировки и проектов межевания территории</t>
  </si>
  <si>
    <t xml:space="preserve">2 02 25519 05 0000 151 </t>
  </si>
  <si>
    <t>Субсидия бюджетам муниципальных районов на поддержку отрасли культуры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</si>
  <si>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</si>
  <si>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</si>
  <si>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</si>
  <si>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</si>
  <si>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</si>
  <si>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</si>
  <si>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</si>
  <si>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</si>
  <si>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</si>
  <si>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</si>
  <si>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</si>
  <si>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</si>
  <si>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</si>
  <si>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</si>
  <si>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</si>
  <si>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</si>
  <si>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</si>
  <si>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</si>
  <si>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</si>
  <si>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</si>
  <si>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</si>
  <si>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</si>
  <si>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</si>
  <si>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</si>
  <si>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</si>
  <si>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</si>
  <si>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</si>
  <si>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Адресная  программа  капитальных  вложений и ремонтных работ на  2018  год  по  объектам  Волховского муниципального района</t>
  </si>
  <si>
    <t>2019 год</t>
  </si>
  <si>
    <t>2020 год</t>
  </si>
  <si>
    <t>2018 год</t>
  </si>
  <si>
    <t xml:space="preserve">Сумма
(тысяч рублей) 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</si>
  <si>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бюджета на 2018 годи плановый период 2019 и 2020 годов</t>
  </si>
  <si>
    <t>Безвозмездные поступления районного  бюджета Волховского  муниципального  района  Ленинградской  области                                                                                                                                                                             на 2018 год и плановый период 2019 и 2020 годов</t>
  </si>
  <si>
    <t>Прогнозируемые поступления доходов районного бюджета Волховского муниципального района Ленинградской области на 2018 год и плановый период 2019 и 2020 годов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</si>
  <si>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</si>
  <si>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</si>
  <si>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 xml:space="preserve">        решением Совета депутатов</t>
  </si>
  <si>
    <t>Наименование поселения</t>
  </si>
  <si>
    <t>Сумма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</si>
  <si>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</si>
  <si>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</si>
  <si>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</si>
  <si>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</si>
  <si>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</si>
  <si>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</si>
  <si>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</si>
  <si>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</si>
  <si>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</si>
  <si>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</si>
  <si>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</si>
  <si>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</si>
  <si>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2018 год</t>
  </si>
  <si>
    <t>Формы, цели и объем межбюджетных трансфертов
бюджетам муниципальных образований Волховского муниципального района
на 2018 год и плановый период 2019 и 2020 годов</t>
  </si>
  <si>
    <t>План на 2018 год</t>
  </si>
  <si>
    <t>(тыс.руб.)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</si>
  <si>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</si>
  <si>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</si>
  <si>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подготовку граждан, выразивших желание стать опекунами или попечителями несовершеннолетних граждан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</si>
  <si>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</si>
  <si>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</si>
  <si>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</si>
  <si>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</si>
  <si>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проработавшим в тылу в период с 22.06.1941г по 09.05.1945г не менее шести месяцев, исключая период работы на временно оккупированных территориях СССР, либо награжденным орденами и медалями СССР за самоотверженный труд в период ВОВ, лицам, реабилитированным в соответствии с Законом РФ от 18.10.1999г №1761-1 "О реабилитации жертв политических репрессий" и имеющим инвалидность или являющимся пенсионерами</t>
  </si>
  <si>
    <t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</si>
  <si>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</si>
  <si>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</si>
  <si>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</si>
  <si>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</si>
  <si>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</si>
  <si>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</si>
  <si>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</si>
  <si>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</si>
  <si>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</si>
  <si>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</si>
  <si>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</si>
  <si>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>400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</si>
  <si>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</si>
  <si>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</si>
  <si>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>Информатизация и модернизация отрасли "Культура"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</si>
  <si>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</si>
  <si>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</si>
  <si>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Виды работ на 2018 год</t>
  </si>
  <si>
    <t>Оборудование путей эвакуации, ремонт кровли</t>
  </si>
  <si>
    <t>МДОБУ "Детский сад № 5" Аистенок г.Волхов</t>
  </si>
  <si>
    <t>Ремонт межпанельных швов, утепление фасада</t>
  </si>
  <si>
    <t>Экспертиза сметной документации для участия в программе "Реновация объектов образования" в  2019 году</t>
  </si>
  <si>
    <t>МОБУ "Бережковская средняя общеобразовательная школа"</t>
  </si>
  <si>
    <t>Ремонт и замена напольного покрытия в коридоре</t>
  </si>
  <si>
    <t>Ремонт кровли здания школы</t>
  </si>
  <si>
    <t>МОБУ "Волховская средняя общеобразовательная школа № 7"</t>
  </si>
  <si>
    <t>Подготовка индивидуального проекта спортивной площадки для включения в госпрограмму "Современное образование Ленинградской области"</t>
  </si>
  <si>
    <t>Софинансирование программы "Реновация объектов образования"</t>
  </si>
  <si>
    <t xml:space="preserve">Софинансирование в рамках государственной программы Ленинградской области «Социальная поддержка отдельных категорий граждан Ленинградской области» </t>
  </si>
  <si>
    <t>Ремонт фасада, создание доступной  среды</t>
  </si>
  <si>
    <t>Итого: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</si>
  <si>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</si>
  <si>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</si>
  <si>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</si>
  <si>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Староладожское сельское поселение</t>
  </si>
  <si>
    <t>всего</t>
  </si>
  <si>
    <t>за счет средств областного бюджета</t>
  </si>
  <si>
    <t>за счет средств местного бюджета</t>
  </si>
  <si>
    <t>Поддержка отрасли культуры</t>
  </si>
  <si>
    <t>Распределение иных межбюджетных трансфертов на поддержку отрасли культуры на 2018 год</t>
  </si>
  <si>
    <t>Основное мероприятие "Реализация гарантий для детей-сирот и детей, оставшихся без попечения родителей"</t>
  </si>
  <si>
    <t>На организацию отдыха детей, находящихся в трудной жизненной ситуации, в каникулярное время</t>
  </si>
  <si>
    <t>Распределение иных межбюджетных трансфертов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на 2018 год</t>
  </si>
  <si>
    <t>Иные межбюджетные трансферты на поддержку отрасли культуры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</si>
  <si>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</si>
  <si>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МДОБУ "Детский сад комбинированного вида № 2 "Рябинка" г.Волхов</t>
  </si>
  <si>
    <t>МОБУ "Иссадская основная общеобразовательная школа"</t>
  </si>
  <si>
    <t>МДОБУ "Детский сад № 9 комбинированного вида "Радужка" г.Волхов</t>
  </si>
  <si>
    <t>МДОБУ "Детский сад № 10 "Светлячок"  г.Волхов</t>
  </si>
  <si>
    <t>Экспертиза сметной документации для участия в программе "Реновация старых школ" в 2019 году</t>
  </si>
  <si>
    <t>Ремонт системы вентиляции и ремонт пищеблока в старом здании</t>
  </si>
  <si>
    <t>Монтаж вентиляции в помещении пищеблока</t>
  </si>
  <si>
    <t xml:space="preserve">МДОБУ "Детский сад № 20" с.Старая Ладога </t>
  </si>
  <si>
    <t>МДОБУ "Детский сад № 21 "Белочка" с.Паша</t>
  </si>
  <si>
    <t>Ремонт помещений здания на ул.Заводская</t>
  </si>
  <si>
    <t>МДОБУ "Детский сад № 4" г.Волхов</t>
  </si>
  <si>
    <t>Ремонт пищеблока и системы ХВС</t>
  </si>
  <si>
    <t>МДОБУ "Детский сад № 8" Сказка"г.Волхов</t>
  </si>
  <si>
    <t>Замена розлива ХВС и ГВС</t>
  </si>
  <si>
    <t>Замена ограждения</t>
  </si>
  <si>
    <t>Ремонт кровли</t>
  </si>
  <si>
    <t xml:space="preserve">МОБУ "Гостинопольская основная общеобразовательная школа" </t>
  </si>
  <si>
    <t>Ремонт кровли здания дошкольных групп</t>
  </si>
  <si>
    <t xml:space="preserve">МОБУ "Пашская средняя общеобразовательная школа" </t>
  </si>
  <si>
    <t xml:space="preserve">МОБУ "Потанинская основная общеобразовательная школа" 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</si>
  <si>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</si>
  <si>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</si>
  <si>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МОБУ "Усадищенская средняя общеобразовательная школа"</t>
  </si>
  <si>
    <t>Ремонт  кровли</t>
  </si>
  <si>
    <t>Ремонт туалетных комнат и замена эвакуационных дверей</t>
  </si>
  <si>
    <t>Установка снегодержателей на кровле</t>
  </si>
  <si>
    <t>МОБУ "Волховская  средняя общеобразовательная школа № 5"</t>
  </si>
  <si>
    <t>МОБУ "Волховская средняя общеобразовательная школа № 6"</t>
  </si>
  <si>
    <t>Ремонт цоколя и отмостки здания, крылец в подвал</t>
  </si>
  <si>
    <t>Ремонт входных крылец</t>
  </si>
  <si>
    <t xml:space="preserve">МОБУ "Сясьстройская средняя общеобразовательная школа №1" </t>
  </si>
  <si>
    <t>Оборудование путей эвакуации негорючими материалами</t>
  </si>
  <si>
    <t>Ремонт помощений и ремонт фасада</t>
  </si>
  <si>
    <t>Ремонт кровли, ремонт спортивного зала</t>
  </si>
  <si>
    <t>Строительство автомобильной дороги "Подъезд к дер. Любыни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</si>
  <si>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</si>
  <si>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</si>
  <si>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>Получение исходных данных, проектирование, экспертиза проекта,строительство</t>
  </si>
  <si>
    <t>Строительство автомобильной дороги "Подъезд к дер. Ашперлово"</t>
  </si>
  <si>
    <t>Получение исходных данных, проектирование, экспертиза проекта, строительство</t>
  </si>
  <si>
    <t>Разработка проекта рекультивации</t>
  </si>
  <si>
    <t>Замена оконных блоков</t>
  </si>
  <si>
    <t>Ремонт ограждения, ремонт центрального входа, ремонт выставочного зала с заменой оконных и дверных блоков</t>
  </si>
  <si>
    <t>Ремонт помещений, частичных ремонт фасада с заменой водосточных труб, вырезка кроны деревьев.</t>
  </si>
  <si>
    <t>Ремонт помещений</t>
  </si>
  <si>
    <t>Ремонт помещений нового здания</t>
  </si>
  <si>
    <t>Ремонт арки</t>
  </si>
  <si>
    <t>68 9 01 80270</t>
  </si>
  <si>
    <t>71 2 01 S0200</t>
  </si>
  <si>
    <t>71 2 01 80490</t>
  </si>
  <si>
    <t>73 1 01 S0140</t>
  </si>
  <si>
    <t>73 1 01 80380</t>
  </si>
  <si>
    <t>73 1 01 80500</t>
  </si>
  <si>
    <t>77 3 01 80400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</si>
  <si>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</si>
  <si>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МБУДО "Детско-юношеская спортивная школа" г.Сясьстрой</t>
  </si>
  <si>
    <t>2 02 25097 05 0000 151</t>
  </si>
  <si>
    <t>Субсидии бюджетам иуниципальных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</si>
  <si>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организацию отдыха детей, находящихся в трудной жизненной ситуации, в каникулярное время</t>
  </si>
  <si>
    <t>по предоставлению мер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лицами из их числа, в которых не проживают другие члены 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</si>
  <si>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помещенияхпризнается невозможным</t>
  </si>
  <si>
    <t>(приложение 1)</t>
  </si>
  <si>
    <t>(приложение 2)</t>
  </si>
  <si>
    <t xml:space="preserve">                           (приложение 3)</t>
  </si>
  <si>
    <t>(приложение 5)</t>
  </si>
  <si>
    <t>(приложение 13)</t>
  </si>
  <si>
    <t>(приложение 14)</t>
  </si>
  <si>
    <t>(приложение 23)</t>
  </si>
  <si>
    <t>(приложение 27)</t>
  </si>
  <si>
    <t>На осуществление возложенных полномочий исполнительно-распорядительного органа МО город Волхов в части содержания имущества казны</t>
  </si>
  <si>
    <t>Муниципальная программа МО город Волхов "Развитие культуры в МО город Волхов"</t>
  </si>
  <si>
    <t>Подпрограмма "Обеспечение доступа жителей МО город Волхов к культурным ценностям"</t>
  </si>
  <si>
    <t xml:space="preserve">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 </t>
  </si>
  <si>
    <t>Основное мероприятие "Реализация мероприятий по обеспечению правопорядка и профилактики правонарушений"</t>
  </si>
  <si>
    <t>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</si>
  <si>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77 1 01 80100</t>
  </si>
  <si>
    <t>68 9 01 80130</t>
  </si>
  <si>
    <t>73 1 01 80381</t>
  </si>
  <si>
    <t>74 2 01 80080</t>
  </si>
  <si>
    <t>74 4 01 80080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</si>
  <si>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2018 год и плановый период 2019 и 2020 годов</t>
  </si>
  <si>
    <t xml:space="preserve">                        Волховского муниципального района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</si>
  <si>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</si>
  <si>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</si>
  <si>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ветеранах" и от 24 ноября 1995 года № 181-ФЗ "О социальной защите инвалидов в Российской Федерации"</t>
  </si>
  <si>
    <t>73 1 01 70140</t>
  </si>
  <si>
    <t>Утверждено</t>
  </si>
  <si>
    <t>Приложение 8</t>
  </si>
  <si>
    <t>Распределение бюджетных ассигнований по разделам, подразделам классификации расходов бюджетов  на 2018 год и плановый период 2019 и 2020 годов</t>
  </si>
  <si>
    <t xml:space="preserve"> (тыс. руб.)</t>
  </si>
  <si>
    <t>Мин</t>
  </si>
  <si>
    <t>ПР</t>
  </si>
  <si>
    <t>ЦСР</t>
  </si>
  <si>
    <t>ВР</t>
  </si>
  <si>
    <t>Код расхода</t>
  </si>
  <si>
    <t>КОСГУ</t>
  </si>
  <si>
    <t>Рз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</si>
  <si>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</si>
  <si>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</si>
  <si>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>Культура, 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</si>
  <si>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</si>
  <si>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</si>
  <si>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</t>
  </si>
  <si>
    <t xml:space="preserve">            Волховского муниципального района</t>
  </si>
  <si>
    <t>Приложение 9</t>
  </si>
  <si>
    <t>Наименование кода</t>
  </si>
  <si>
    <t xml:space="preserve">2019 год </t>
  </si>
  <si>
    <t xml:space="preserve">2020 год </t>
  </si>
  <si>
    <t>ИТОГО: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</si>
  <si>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"</t>
  </si>
  <si>
    <t>01 0 00 00000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</si>
  <si>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</si>
  <si>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01 1 00 00000</t>
  </si>
  <si>
    <t>01 1 01 00000</t>
  </si>
  <si>
    <t>01 1 01 60010</t>
  </si>
  <si>
    <t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</si>
  <si>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01 1 01 60230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</si>
  <si>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</t>
  </si>
  <si>
    <t>01 1 01 74270</t>
  </si>
  <si>
    <t>Закупка товаров, работ и услуг для обеспечения государственных (муниципальных) нужд</t>
  </si>
  <si>
    <t>01 1 01 S0160</t>
  </si>
  <si>
    <t>01 1 01 S4270</t>
  </si>
  <si>
    <t>Подпрограмма "Газификация Волховского муниципального района"</t>
  </si>
  <si>
    <t>01 3 00 00000</t>
  </si>
  <si>
    <t>Основное мероприятие "Строительство распределительных газопроводов для газаснабжения жилой застройки городских и сельских поселений Волховского муниципального района</t>
  </si>
  <si>
    <t>01 3 01 00000</t>
  </si>
  <si>
    <t>01 3 01 60200</t>
  </si>
  <si>
    <t>01 3 01 S0660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</si>
  <si>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</si>
  <si>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02 0 00 00000</t>
  </si>
  <si>
    <t>Подпрограмма "Обеспечение жильём, оказание содействия для приобретения жилья отдельным категориям граждан, установленных федеральным и областным законодательством в Волховском муниципальном районе"</t>
  </si>
  <si>
    <t>02 4 00 00000</t>
  </si>
  <si>
    <t>02 4 01 00000</t>
  </si>
  <si>
    <t>02 4 01 51340</t>
  </si>
  <si>
    <t>02 4 01 51350</t>
  </si>
  <si>
    <t>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</si>
  <si>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02 4 01 51760</t>
  </si>
  <si>
    <t>02 4 01 71420</t>
  </si>
  <si>
    <t>02 4 02 00000</t>
  </si>
  <si>
    <t>02 4 02 71640</t>
  </si>
  <si>
    <t>02 5 00 00000</t>
  </si>
  <si>
    <t>02 5 01 00000</t>
  </si>
  <si>
    <t>02 5 01 R0820</t>
  </si>
  <si>
    <t>03 0 00 00000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</si>
  <si>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</si>
  <si>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03 1 00 00000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</si>
  <si>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</si>
  <si>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03 1 01 00000</t>
  </si>
  <si>
    <t>03 1 01 60130</t>
  </si>
  <si>
    <t>03 1 01 71010</t>
  </si>
  <si>
    <t>03 2 00 00000</t>
  </si>
  <si>
    <t>Основное мероприятие "Повышение эффективности управления муниципальным долгом Волховского муниципального района</t>
  </si>
  <si>
    <t>03 2 01 00000</t>
  </si>
  <si>
    <t>03 2 01 10730</t>
  </si>
  <si>
    <t>700</t>
  </si>
  <si>
    <t>Муниципальная программа Волховского муниципального района "Развитие культуры в Волховском муниципальном районе "</t>
  </si>
  <si>
    <t>04 0 00 00000</t>
  </si>
  <si>
    <t>04 2 00 00000</t>
  </si>
  <si>
    <t>04 2 01 00000</t>
  </si>
  <si>
    <t>Расходы на обеспечение деятельности муниципальных казенных учреждений</t>
  </si>
  <si>
    <t>04 2 01 00160</t>
  </si>
  <si>
    <t>04 2 02 00000</t>
  </si>
  <si>
    <t>04 2 02 70360</t>
  </si>
  <si>
    <t>04 3 00 00000</t>
  </si>
  <si>
    <t>04 3 02 00000</t>
  </si>
  <si>
    <t>Предоставление субсидий муниципальным бюджетным учреждениям</t>
  </si>
  <si>
    <t>04 3 02 00170</t>
  </si>
  <si>
    <t>04 3 02 10020</t>
  </si>
  <si>
    <t>04 3 03 00000</t>
  </si>
  <si>
    <t>Организация и проведение выставочных, праздничных мероприятий и конкурсов</t>
  </si>
  <si>
    <t>04 3 03 10010</t>
  </si>
  <si>
    <t>Организация и проведение социально-культурных мероприятий</t>
  </si>
  <si>
    <t>04 3 03 60140</t>
  </si>
  <si>
    <t>Подпрограмма "Обеспечение условий реализации муниципальной программы "Развитие культуры в Волховском муниципальном районе 2014-2020 годы"</t>
  </si>
  <si>
    <t>04 4 00 00000</t>
  </si>
  <si>
    <t>04 4 01 00000</t>
  </si>
  <si>
    <t>04 4 01 04010</t>
  </si>
  <si>
    <t>04 4 01 11070</t>
  </si>
  <si>
    <t>04 4 01 11080</t>
  </si>
  <si>
    <t>04 4 02 00000</t>
  </si>
  <si>
    <t>04 4 02 L5190</t>
  </si>
  <si>
    <t>04 4 02 R5190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</si>
  <si>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</si>
  <si>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05 0 00 00000</t>
  </si>
  <si>
    <t>05 1 00 00000</t>
  </si>
  <si>
    <t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</t>
  </si>
  <si>
    <t>05 1 01 00000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</si>
  <si>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</si>
  <si>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05 1 01 10770</t>
  </si>
  <si>
    <t>05 1 02 00000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</si>
  <si>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</si>
  <si>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05 1 02 10760</t>
  </si>
  <si>
    <t>Приобретение наградной и спортивной атрибутики, типографской и сувенирной продукции</t>
  </si>
  <si>
    <t>05 1 02 10780</t>
  </si>
  <si>
    <t>Основное мероприятие "Реализация мероприятий по внедрению Всероссийского физкульнурно-спортивного комплекса "Готов к труду и обороне" (ГТО)</t>
  </si>
  <si>
    <t>05 1 03 00000</t>
  </si>
  <si>
    <t>Реализация мероприятий по внедрению Всероссийского физкульнурно-спортивного комплекса "Готов к труду и обороне" (ГТО)</t>
  </si>
  <si>
    <t>05 1 03 60220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</si>
  <si>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</si>
  <si>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05 3 00 00000</t>
  </si>
  <si>
    <t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</t>
  </si>
  <si>
    <t>05 3 01 00000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</si>
  <si>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</si>
  <si>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05 3 01 10710</t>
  </si>
  <si>
    <t>06 0 00 00000</t>
  </si>
  <si>
    <t>06 1 00 00000</t>
  </si>
  <si>
    <t>06 1 01 00000</t>
  </si>
  <si>
    <t>06 1 01 00170</t>
  </si>
  <si>
    <t>06 1 01 71350</t>
  </si>
  <si>
    <t>06 1 02 00000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</si>
  <si>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</si>
  <si>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06 1 02 71360</t>
  </si>
  <si>
    <t>06 1 03 00000</t>
  </si>
  <si>
    <t>06 1 03 04010</t>
  </si>
  <si>
    <t>Укрепление материально-технической базы учреждений дошкольного образования</t>
  </si>
  <si>
    <t>06 1 03 10060</t>
  </si>
  <si>
    <t>06 1 03 10790</t>
  </si>
  <si>
    <t>06 1 03 70490</t>
  </si>
  <si>
    <t>На поощрение победителей и лауреатов областных конкурсов в области образования</t>
  </si>
  <si>
    <t>06 1 03 72080</t>
  </si>
  <si>
    <t>06 1 03 S4300</t>
  </si>
  <si>
    <t>06 2 00 00000</t>
  </si>
  <si>
    <t>06 2 01 00000</t>
  </si>
  <si>
    <t>06 2 01 00170</t>
  </si>
  <si>
    <t>06 2 01 71530</t>
  </si>
  <si>
    <t>06 2 02 00000</t>
  </si>
  <si>
    <t>Обновление содержания общего образования, создание современной образовательной среды и развитие сети</t>
  </si>
  <si>
    <t>06 2 02 10070</t>
  </si>
  <si>
    <t>Развитие воспитательного потенциала системы общего образования</t>
  </si>
  <si>
    <t>06 2 02 10090</t>
  </si>
  <si>
    <t>06 2 02 70510</t>
  </si>
  <si>
    <t>06 2 02 72080</t>
  </si>
  <si>
    <t>06 2 03 00000</t>
  </si>
  <si>
    <t>06 2 03 71440</t>
  </si>
  <si>
    <t>06 2 04 00000</t>
  </si>
  <si>
    <t>06 2 04 04010</t>
  </si>
  <si>
    <t>Укрепление материально-технической базы общеобразовательных учреждений</t>
  </si>
  <si>
    <t>06 2 04 10080</t>
  </si>
  <si>
    <t>06 2 04 10790</t>
  </si>
  <si>
    <t>06 2 04 74300</t>
  </si>
  <si>
    <t>06 2 04 L0970</t>
  </si>
  <si>
    <t>06 2 04 R0970</t>
  </si>
  <si>
    <t>06 2 04 S4300</t>
  </si>
  <si>
    <t>06 3 00 00000</t>
  </si>
  <si>
    <t>06 3 01 00000</t>
  </si>
  <si>
    <t>06 3 01 00170</t>
  </si>
  <si>
    <t>06 3 02 00000</t>
  </si>
  <si>
    <t>06 3 02 10090</t>
  </si>
  <si>
    <t>Развитие системы дополнительного образования</t>
  </si>
  <si>
    <t>06 3 02 10100</t>
  </si>
  <si>
    <t>06 3 02 70570</t>
  </si>
  <si>
    <t>06 3 03 00000</t>
  </si>
  <si>
    <t>06 3 03 04010</t>
  </si>
  <si>
    <t>Укрепление материально-технической базы учреждений дополнительного образования</t>
  </si>
  <si>
    <t>06 3 03 10110</t>
  </si>
  <si>
    <t>06 3 03 10790</t>
  </si>
  <si>
    <t>06 3 03 S0930</t>
  </si>
  <si>
    <t>06 5 00 00000</t>
  </si>
  <si>
    <t>06 5 01 00000</t>
  </si>
  <si>
    <t>06 5 01 10120</t>
  </si>
  <si>
    <t>06 5 01 70840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</si>
  <si>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</si>
  <si>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06 6 00 00000</t>
  </si>
  <si>
    <t>06 6 01 00000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</si>
  <si>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</si>
  <si>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06 6 01 10130</t>
  </si>
  <si>
    <t>06 6 01 10140</t>
  </si>
  <si>
    <t>06 6 01 10150</t>
  </si>
  <si>
    <t>06 6 01 70600</t>
  </si>
  <si>
    <t>06 6 01 74410</t>
  </si>
  <si>
    <t>06 7 00 00000</t>
  </si>
  <si>
    <t>06 7 01 00000</t>
  </si>
  <si>
    <t>Проведение мониторинга качества образовательного результатов</t>
  </si>
  <si>
    <t>06 7 01 10160</t>
  </si>
  <si>
    <t>Подпрограмма "Реализация гарантий для детей-сирот и детей, оставшихся без попечения родителей</t>
  </si>
  <si>
    <t>06 8 00 00000</t>
  </si>
  <si>
    <t>06 8 02 00000</t>
  </si>
  <si>
    <t>06 8 02 52600</t>
  </si>
  <si>
    <t>06 8 02 71430</t>
  </si>
  <si>
    <t>06 8 02 71450</t>
  </si>
  <si>
    <t>06 8 02 71460</t>
  </si>
  <si>
    <t>06 8 02 71470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</si>
  <si>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</si>
  <si>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06 8 02 71480</t>
  </si>
  <si>
    <t>06 8 02 71490</t>
  </si>
  <si>
    <t>06 8 02 71500</t>
  </si>
  <si>
    <t>06 8 02 71720</t>
  </si>
  <si>
    <t>07 0 00 00000</t>
  </si>
  <si>
    <t>07 0 01 00000</t>
  </si>
  <si>
    <t>07 0 01 10170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</si>
  <si>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</si>
  <si>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08 0 00 00000</t>
  </si>
  <si>
    <t>Подпрограмма "Развитие отраслей растениеводства Волховского муниципального района"</t>
  </si>
  <si>
    <t>08 1 00 00000</t>
  </si>
  <si>
    <t>Основное мероприятие "Поддержка стабилизации и развития отраслей растениеводства"</t>
  </si>
  <si>
    <t>08 1 01 00000</t>
  </si>
  <si>
    <t>08 1 01 06010</t>
  </si>
  <si>
    <t>08 2 00 00000</t>
  </si>
  <si>
    <t>Основное мероприятие "Развитие племенного животноводства"</t>
  </si>
  <si>
    <t>08 2 01 00000</t>
  </si>
  <si>
    <t>08 2 01 06020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</si>
  <si>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</si>
  <si>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08 3 00 00000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</si>
  <si>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 "</t>
  </si>
  <si>
    <t>08 3 01 00000</t>
  </si>
  <si>
    <t>08 3 01 10190</t>
  </si>
  <si>
    <t>08 3 01 71030</t>
  </si>
  <si>
    <t>Подпрограмма "Поддержка малых форм хозяйствования Волховского муниципального района"</t>
  </si>
  <si>
    <t>08 4 00 00000</t>
  </si>
  <si>
    <t>Основное мероприятие "Поддержка малых форм хозяйствования Волховского муниципального района"</t>
  </si>
  <si>
    <t>08 4 01 00000</t>
  </si>
  <si>
    <t>08 4 01 06030</t>
  </si>
  <si>
    <t>08 4 01 06040</t>
  </si>
  <si>
    <t>08 4 01 71030</t>
  </si>
  <si>
    <t>Муниципальная программа Волховского муниципального района "Социальная поддержка отдельных категорий граждан в Волховском муниципальном районе"</t>
  </si>
  <si>
    <t>09 0 00 00000</t>
  </si>
  <si>
    <t>Подпрограмма "Развитие мер социальной поддержки отдельных категорий граждан Волховского муниципального района"</t>
  </si>
  <si>
    <t>09 1 00 00000</t>
  </si>
  <si>
    <t>Основное мероприятие "Совершенствование организации предоставления социальных выплат отдельным категориям граждан"</t>
  </si>
  <si>
    <t>09 1 01 00000</t>
  </si>
  <si>
    <t>Доплата к пенсиям муниципальных служащих</t>
  </si>
  <si>
    <t>09 1 01 03020</t>
  </si>
  <si>
    <t>09 1 01 71150</t>
  </si>
  <si>
    <t>09 1 02 00000</t>
  </si>
  <si>
    <t>09 1 02 06050</t>
  </si>
  <si>
    <t>09 2 00 00000</t>
  </si>
  <si>
    <t>09 2 01 00000</t>
  </si>
  <si>
    <t>09 2 01 71200</t>
  </si>
  <si>
    <t>Подпрограмма "Обеспечение реализации муниципальной программы "Социальная поддержка отдельных категорий граждан в Волховском муниципальном районе "</t>
  </si>
  <si>
    <t>09 4 00 00000</t>
  </si>
  <si>
    <t>09 4 01 00000</t>
  </si>
  <si>
    <t>09 4 01 71320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</si>
  <si>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"</t>
  </si>
  <si>
    <t>10 0 00 00000</t>
  </si>
  <si>
    <t>Подпрограмма "Развитие малого, среднего предпринимательства и потребительского рынка Волховского муниципального района"</t>
  </si>
  <si>
    <t>10 2 00 00000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</si>
  <si>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</si>
  <si>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10 2 01 00000</t>
  </si>
  <si>
    <t>10 2 01 74260</t>
  </si>
  <si>
    <t>10 2 01 S4260</t>
  </si>
  <si>
    <t>10 2 02 00000</t>
  </si>
  <si>
    <t>10 2 02 06070</t>
  </si>
  <si>
    <t>Основное мероприятие "Содействие в продвижении продукции (работ, услуг) субъектов малого и среднего предпринимательства на товарные рынки"</t>
  </si>
  <si>
    <t>10 2 03 00000</t>
  </si>
  <si>
    <t>10 2 03 10300</t>
  </si>
  <si>
    <t>Основное мероприятие "Развитие потребительского рынка Волховского муниципального района"</t>
  </si>
  <si>
    <t>10 2 04 00000</t>
  </si>
  <si>
    <t>10 2 04 74490</t>
  </si>
  <si>
    <t>10 2 04 S4490</t>
  </si>
  <si>
    <t>Подпрограмма "Развитие международных связей Волховского муниципального района"</t>
  </si>
  <si>
    <t>10 3 00 00000</t>
  </si>
  <si>
    <t>Основное мероприятие "Развитие международных связей"</t>
  </si>
  <si>
    <t>10 3 01 00000</t>
  </si>
  <si>
    <t>10 3 01 10320</t>
  </si>
  <si>
    <t>Подпрограмма "Развитие внутреннего и въездного туризма в Волховском муниципальном районе"</t>
  </si>
  <si>
    <t>10 4 00 00000</t>
  </si>
  <si>
    <t>Основное мероприятие "Продвижение туристских возможностей Волховского района на внутреннем и международном рынках"</t>
  </si>
  <si>
    <t>10 4 02 00000</t>
  </si>
  <si>
    <t>10 4 02 10340</t>
  </si>
  <si>
    <t>Муниципальная программа Волховского муниципального района "Повышение эффективности управления и снижение административных барьеров при предоставлении государственных и муниципальных услуг в Волховском муниципальном районе "</t>
  </si>
  <si>
    <t>11 0 00 00000</t>
  </si>
  <si>
    <t>Подпрограмма "Развитие системы муниципальной службы Волховского муниципального района"</t>
  </si>
  <si>
    <t>11 1 00 00000</t>
  </si>
  <si>
    <t>11 1 03 00000</t>
  </si>
  <si>
    <t>Организация дополнительного профессионального образования муниципальных служащих Волховского муниципального района</t>
  </si>
  <si>
    <t>11 1 03 10370</t>
  </si>
  <si>
    <t>11 1 04 00000</t>
  </si>
  <si>
    <t>11 1 04 10380</t>
  </si>
  <si>
    <t>Муниципальная программа Волховского муниципального района "Безопасность Волховского муниципального района "</t>
  </si>
  <si>
    <t>12 0 00 00000</t>
  </si>
  <si>
    <t>Подпрограмма "Обеспечение правопорядка и профилактика правонарушений в Волховском муниципальном районе"</t>
  </si>
  <si>
    <t>12 1 00 00000</t>
  </si>
  <si>
    <t>12 1 01 00000</t>
  </si>
  <si>
    <t>12 1 01 71330</t>
  </si>
  <si>
    <t>Сфера административных правоотношений</t>
  </si>
  <si>
    <t>12 1 01 71340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</si>
  <si>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</t>
  </si>
  <si>
    <t>12 2 00 00000</t>
  </si>
  <si>
    <t>12 2 01 00000</t>
  </si>
  <si>
    <t>Проведение учебных мероприятий по мобилизационной подготовке</t>
  </si>
  <si>
    <t>12 2 01 10390</t>
  </si>
  <si>
    <t>12 2 01 10420</t>
  </si>
  <si>
    <t>12 2 02 00000</t>
  </si>
  <si>
    <t>12 2 02 10410</t>
  </si>
  <si>
    <t>12 2 03 00000</t>
  </si>
  <si>
    <t>Расходы на вывоз и уничтожение взрывоопасных предметов времён Великой отечественной войны</t>
  </si>
  <si>
    <t>12 2 03 10400</t>
  </si>
  <si>
    <t>12 2 03 10430</t>
  </si>
  <si>
    <t>Обеспечение безопасности людей на водных объектах</t>
  </si>
  <si>
    <t>12 2 03 10440</t>
  </si>
  <si>
    <t>Иные межбюджетные трансферты на подготовку и выполнение противопаводковых мероприятий</t>
  </si>
  <si>
    <t>12 2 03 60100</t>
  </si>
  <si>
    <t>12 2 04 00000</t>
  </si>
  <si>
    <t>12 2 04 60110</t>
  </si>
  <si>
    <t>12 3 00 00000</t>
  </si>
  <si>
    <t>12 3 01 00000</t>
  </si>
  <si>
    <t>12 3 01 10460</t>
  </si>
  <si>
    <t>Организация профильного лагеря по безопасности дорожного движения</t>
  </si>
  <si>
    <t>12 3 01 10470</t>
  </si>
  <si>
    <t>Организация работы ЮИД</t>
  </si>
  <si>
    <t>12 3 01 10480</t>
  </si>
  <si>
    <t>12 3 02 00000</t>
  </si>
  <si>
    <t>12 3 02 10850</t>
  </si>
  <si>
    <t>На капитальный ремонт и ремонт автомобильных дорог общего пользования местного значени</t>
  </si>
  <si>
    <t>12 3 02 70140</t>
  </si>
  <si>
    <t>12 3 02 74290</t>
  </si>
  <si>
    <t>12 3 02 S4290</t>
  </si>
  <si>
    <t>Муниципальная программа Волховского муниципального района "Устойчивое общественное развитие в Волховском муниципальном районе "</t>
  </si>
  <si>
    <t>13 0 00 00000</t>
  </si>
  <si>
    <t>Подпрограмма "Развитие системы защиты прав потребителей в Волховском муниципальном районе на 2014 - 2020 годы"</t>
  </si>
  <si>
    <t>13 2 00 00000</t>
  </si>
  <si>
    <t>13 2 01 00000</t>
  </si>
  <si>
    <t>Обеспечение деятельности информационно-консультационного центра для потребителей</t>
  </si>
  <si>
    <t>13 2 01 10490</t>
  </si>
  <si>
    <t>13 2 01 70860</t>
  </si>
  <si>
    <t>13 3 00 00000</t>
  </si>
  <si>
    <t>13 3 01 00000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</si>
  <si>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</si>
  <si>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13 3 01 10500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</si>
  <si>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</si>
  <si>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13 3 01 10510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</si>
  <si>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</t>
  </si>
  <si>
    <t>13 3 01 10530</t>
  </si>
  <si>
    <t>Организация выпуска и распространения информационной и имиджевой продукции о Волховском районе</t>
  </si>
  <si>
    <t>13 3 01 10540</t>
  </si>
  <si>
    <t>Подпрограмма "Молодежь Волховского муниципального района на 2014 - 2020 годы"</t>
  </si>
  <si>
    <t>13 4 00 00000</t>
  </si>
  <si>
    <t>13 4 01 00000</t>
  </si>
  <si>
    <t>13 4 01 60240</t>
  </si>
  <si>
    <t>13 4 02 00000</t>
  </si>
  <si>
    <t>13 4 02 60250</t>
  </si>
  <si>
    <t>13 4 02 74330</t>
  </si>
  <si>
    <t>13 4 02 S4330</t>
  </si>
  <si>
    <t>13 4 03 00000</t>
  </si>
  <si>
    <t>13 4 03 60260</t>
  </si>
  <si>
    <t>13 4 04 00000</t>
  </si>
  <si>
    <t>Иные межбюджетные трансферты на поддержку молодых семей и пропаганда семейных ценностей</t>
  </si>
  <si>
    <t>13 4 04 60270</t>
  </si>
  <si>
    <t>Подпрограмма "Патриотическое воспитание молодежи Волховского муниципального района на 2014 - 2020 годы"</t>
  </si>
  <si>
    <t>13 5 00 00000</t>
  </si>
  <si>
    <t>13 5 01 00000</t>
  </si>
  <si>
    <t>13 5 01 60280</t>
  </si>
  <si>
    <t>13 5 01 74340</t>
  </si>
  <si>
    <t>13 5 01 S4340</t>
  </si>
  <si>
    <t>Подпрограмма "Профилактика асоциального поведения в молодежной среде Волховского муниципального района на 2014 - 2020 годы"</t>
  </si>
  <si>
    <t>13 6 00 00000</t>
  </si>
  <si>
    <t>13 6 01 00000</t>
  </si>
  <si>
    <t>13 6 01 60290</t>
  </si>
  <si>
    <t>13 6 01 74350</t>
  </si>
  <si>
    <t>13 6 01 S4350</t>
  </si>
  <si>
    <t>Подпрограмма "Поддержка социально ориентированных некоммерческих организаций Волховского муниципального района на 2014 - 2020 годы"</t>
  </si>
  <si>
    <t>13 7 00 00000</t>
  </si>
  <si>
    <t>13 7 01 00000</t>
  </si>
  <si>
    <t>13 7 01 06100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</si>
  <si>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</si>
  <si>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13 7 01 72060</t>
  </si>
  <si>
    <t>67 0 00 00000</t>
  </si>
  <si>
    <t>67 1 00 00000</t>
  </si>
  <si>
    <t>67 1 01 00000</t>
  </si>
  <si>
    <t>67 1 01 00150</t>
  </si>
  <si>
    <t>67 2 00 00000</t>
  </si>
  <si>
    <t>67 2 01 00000</t>
  </si>
  <si>
    <t>67 2 01 00150</t>
  </si>
  <si>
    <t>67 3 00 00000</t>
  </si>
  <si>
    <t>67 3 01 00000</t>
  </si>
  <si>
    <t>67 3 01 00150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</si>
  <si>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</si>
  <si>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</si>
  <si>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Осуществление полномочий Контрольно-счетного органа Волховского муниципального района</t>
  </si>
  <si>
    <t>67 3 01 40040</t>
  </si>
  <si>
    <t>67 3 01 59300</t>
  </si>
  <si>
    <t>Организация и осуществление деятельности по опеке и попечительчтву</t>
  </si>
  <si>
    <t>67 3 01 71380</t>
  </si>
  <si>
    <t>67 3 01 71510</t>
  </si>
  <si>
    <t>67 3 01 71590</t>
  </si>
  <si>
    <t>Осуществеление полномочий по распоряжению земельными участками, государственная собственность на которые не разграничена</t>
  </si>
  <si>
    <t>67 3 01 71730</t>
  </si>
  <si>
    <t>67 3 01 80050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</si>
  <si>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</si>
  <si>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67 3 01 80070</t>
  </si>
  <si>
    <t>67 4 00 00000</t>
  </si>
  <si>
    <t>67 4 01 00000</t>
  </si>
  <si>
    <t>67 4 01 00150</t>
  </si>
  <si>
    <t>Непрограммные расходы органов местного самоуправления</t>
  </si>
  <si>
    <t>68 0 00 00000</t>
  </si>
  <si>
    <t>68 9 00 00000</t>
  </si>
  <si>
    <t>68 9 01 00000</t>
  </si>
  <si>
    <t>68 9 01 00160</t>
  </si>
  <si>
    <t>68 9 01 04010</t>
  </si>
  <si>
    <t>68 9 01 06120</t>
  </si>
  <si>
    <t>Резервный фонд администрации Волховского муниципального района</t>
  </si>
  <si>
    <t>68 9 01 10660</t>
  </si>
  <si>
    <t>Оценка недвижимости, признание прав и регулирование отношений по государственной и муниципальной собственности</t>
  </si>
  <si>
    <t>68 9 01 10670</t>
  </si>
  <si>
    <t>Содержание имущества казны</t>
  </si>
  <si>
    <t>68 9 01 10680</t>
  </si>
  <si>
    <t>68 9 01 10690</t>
  </si>
  <si>
    <t>Прочие общегосударственные расходы</t>
  </si>
  <si>
    <t>68 9 01 10700</t>
  </si>
  <si>
    <t>68 9 01 10840</t>
  </si>
  <si>
    <t>Награждение Почетным дипломом и Почетной грамотой Совета депутатов Волховского муниципального района</t>
  </si>
  <si>
    <t>68 9 01 10890</t>
  </si>
  <si>
    <t>68 9 01 10980</t>
  </si>
  <si>
    <t>Разработка Генеральных планов и проектов внесения изменений в ПЗЗ сельских поселений</t>
  </si>
  <si>
    <t>68 9 01 10990</t>
  </si>
  <si>
    <t>68 9 01 11000</t>
  </si>
  <si>
    <t>68 9 01 11010</t>
  </si>
  <si>
    <t>68 9 01 11020</t>
  </si>
  <si>
    <t>68 9 01 11030</t>
  </si>
  <si>
    <t>68 9 01 11040</t>
  </si>
  <si>
    <t>68 9 01 11060</t>
  </si>
  <si>
    <t>Внесение изменений в правила землепользования и застройки</t>
  </si>
  <si>
    <t>68 9 01 11090</t>
  </si>
  <si>
    <t>68 9 01 51200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</si>
  <si>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</si>
  <si>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68 9 01 60300</t>
  </si>
  <si>
    <t>68 9 01 71590</t>
  </si>
  <si>
    <t>На осуществление возложенных полномочий по хозяйственному обеспечению исполнительно-распорядительного органа МО город Волхов</t>
  </si>
  <si>
    <t>На осуществление возложенных полномочий в части управленческих функций в сфере архитектуры и строительства объектов МО город Волхов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</si>
  <si>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</si>
  <si>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71 0 00 00000</t>
  </si>
  <si>
    <t>Подпрограмма "Газификация МО город Волхов"</t>
  </si>
  <si>
    <t>71 2 00 00000</t>
  </si>
  <si>
    <t>71 2 01 00000</t>
  </si>
  <si>
    <t>73 0 00 00000</t>
  </si>
  <si>
    <t>73 1 00 00000</t>
  </si>
  <si>
    <t>73 1 01 00000</t>
  </si>
  <si>
    <t>74 0 00 00000</t>
  </si>
  <si>
    <t>74 2 00 00000</t>
  </si>
  <si>
    <t>74 2 01 00000</t>
  </si>
  <si>
    <t>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</si>
  <si>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Подпрограмма "Обеспечение реализации муниципальной программы МО город Волхов "Развитие культуры в МО город Волхов"</t>
  </si>
  <si>
    <t>74 4 00 00000</t>
  </si>
  <si>
    <t>Основное мероприятие "Развитие и модернизация объектов культуры МО г.Волхов"</t>
  </si>
  <si>
    <t>74 4 01 00000</t>
  </si>
  <si>
    <t>Иные межбюджетные трансферты на осуществление возложенных полномочий исполнительно-распорядительного органа МО горд Волхов в части хозяйственного обеспечения деятельности муниципальных учреждений социальной сферы</t>
  </si>
  <si>
    <t>77 0 00 00000</t>
  </si>
  <si>
    <t>Подпрограмма "Обеспечение правопорядка и профилактика правонарушений в МО город Волхов"</t>
  </si>
  <si>
    <t>77 1 00 00000</t>
  </si>
  <si>
    <t>77 1 01 00000</t>
  </si>
  <si>
    <t>Подпрограмма "Повышение безопасности дорожного движения в МО город Волхов"</t>
  </si>
  <si>
    <t>77 3 00 00000</t>
  </si>
  <si>
    <t>77 3 01 00000</t>
  </si>
  <si>
    <t>Приложение 10</t>
  </si>
  <si>
    <t>(тыс. руб.)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</si>
  <si>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</si>
  <si>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</si>
  <si>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</si>
  <si>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</si>
  <si>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</si>
  <si>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</si>
  <si>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молодежи.</t>
  </si>
  <si>
    <t>КУЛЬТУРА, 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</si>
  <si>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</si>
  <si>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</si>
  <si>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</si>
  <si>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</si>
  <si>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Волховского мцниципального района</t>
  </si>
  <si>
    <t>Приложение 12</t>
  </si>
  <si>
    <t>Ведомственная структура расходов районного бюджета Волховского муниципального района на 2018 год и плановый период 2019 и 2020 годов</t>
  </si>
  <si>
    <t>Гл. адм.</t>
  </si>
  <si>
    <t>Доп.ФК</t>
  </si>
  <si>
    <t>Доп.ЭК</t>
  </si>
  <si>
    <t>Доп.КР</t>
  </si>
  <si>
    <t>2019 г.</t>
  </si>
  <si>
    <t>2020 г.</t>
  </si>
  <si>
    <t>КСЗН АДМИНИСТРАЦИИ ВОЛХОВСКОГО МУНИЦИПАЛЬНОГО РАЙОНА</t>
  </si>
  <si>
    <t>АДМИНИСТРАЦИЯ ВОЛХОВСКОГО МУНИЦИПАЛЬНОГО РАЙОНА</t>
  </si>
  <si>
    <t>КФ ВОЛХОВСКОГО МР</t>
  </si>
  <si>
    <t>14</t>
  </si>
  <si>
    <t>КУМИ ВОЛХОВСКОГО МУНИЦИПАЛЬНОГО РАЙОНА ЛЕНИНГРАДСКОЙ ОБЛАСТИ</t>
  </si>
  <si>
    <t>МКУ "ТРАНСПОРТНО-ХОЗЯЙСТВЕННАЯ ЭКСПЛУАТАЦИОННАЯ СЛУЖБА"</t>
  </si>
  <si>
    <t>СОВЕТ ДЕПУТАТОВ ВОЛХОВСКОГО МУНИЦИПАЛЬНОГО РАЙОНА</t>
  </si>
  <si>
    <t>КОМИТЕТ ПО ОБРАЗОВАНИЮ АДМИНИСТРАЦИИ ВОЛХОВСКОГО МУНИЦИПАЛЬНОГО РАЙОНА</t>
  </si>
  <si>
    <t>МУНИЦИПАЛЬНОЕ КАЗЕННОЕ УЧРЕЖДЕНИЕ ПО СТРОИТЕЛЬСТВУ И ЗЕМЛЕУСТРОЙСТВУ АДМИНИСТРАЦИИ ВМР ЛО</t>
  </si>
  <si>
    <t>МКУ "ЦЕНТР ОБРАЗОВАНИЯ"</t>
  </si>
  <si>
    <t>КСО ВОЛХОВСКОГО РАЙОНА</t>
  </si>
  <si>
    <t>Ремонт кровли, оконных блоков, замена линолеума, отделка и покраска стен</t>
  </si>
  <si>
    <t>МДОБУ "Детский сад № 6 "Солнышко" г.Волхов</t>
  </si>
  <si>
    <t>МДОБУ "Детский сад № 12"  г.Волхов</t>
  </si>
  <si>
    <t>Замена покрытия полов</t>
  </si>
  <si>
    <t>МДОДУ "Детский сад  № 16"Ромашка" г.Сясьстрой</t>
  </si>
  <si>
    <t>Замена лежаков в подвале, ремонт пищеблока, ремонт системы центрального отопления</t>
  </si>
  <si>
    <t>Ремонт кровли здания дошкольных групп, ремонт канализации</t>
  </si>
  <si>
    <t xml:space="preserve">Ремонт кровли, ремонт гаража для школьных автобусов </t>
  </si>
  <si>
    <t>Муниципальное образование Колчановское сельское поселение</t>
  </si>
  <si>
    <t>Строительно-монтажные работы, строительный контроль, авторский надзор.</t>
  </si>
  <si>
    <t>Распределение иных межбюджетных трансфертов на  организацию и проведение социально-культурных мероприятий на 2018 год</t>
  </si>
  <si>
    <t>Иные межбюджетные трансферты на  организацию и проведение социально-культурных мероприятий</t>
  </si>
  <si>
    <t>04 3 03 60320</t>
  </si>
  <si>
    <t>(приложение 21)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</si>
  <si>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2018 год</t>
  </si>
  <si>
    <t>Муниципальное образование Бережковское сельское поселение</t>
  </si>
  <si>
    <t>Муниципальное образование Кисельнинское сельское поселение</t>
  </si>
  <si>
    <t>(приложение 44)</t>
  </si>
  <si>
    <t xml:space="preserve">МОБУ "Свирицкая основная общеобразовательная школа"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</si>
  <si>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</si>
  <si>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Частичная замена хододного водоснабжения, ремонт кровли.</t>
  </si>
  <si>
    <t>Софинансирование строительства спортплощадки в рамках госпрограммы "Современное образование Ленинградской области"</t>
  </si>
  <si>
    <t>Замена линолеума на путях эвакуации в здании школы</t>
  </si>
  <si>
    <t>от 23 марта 2018 года № 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</si>
</sst>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?"/>
    <numFmt numFmtId="187" formatCode="dd/mm/yyyy\ hh:m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Arial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57">
    <xf numFmtId="0" fontId="0" fillId="0" borderId="0" xfId="0" applyFont="1" applyAlignment="1">
      <alignment/>
    </xf>
    <xf numFmtId="172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8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Fill="1" applyAlignment="1">
      <alignment horizontal="center" vertical="center"/>
      <protection/>
    </xf>
    <xf numFmtId="172" fontId="14" fillId="0" borderId="0" xfId="53" applyNumberFormat="1" applyFont="1" applyFill="1" applyAlignment="1">
      <alignment horizontal="right" vertical="center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 horizontal="right" vertical="center"/>
      <protection/>
    </xf>
    <xf numFmtId="0" fontId="14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14" fillId="0" borderId="0" xfId="53" applyFont="1" applyFill="1" applyAlignment="1">
      <alignment vertical="top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/>
      <protection/>
    </xf>
    <xf numFmtId="0" fontId="75" fillId="0" borderId="0" xfId="53" applyFont="1" applyFill="1">
      <alignment/>
      <protection/>
    </xf>
    <xf numFmtId="0" fontId="76" fillId="0" borderId="0" xfId="53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justify" vertical="center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justify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justify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justify" vertical="center"/>
      <protection/>
    </xf>
    <xf numFmtId="0" fontId="14" fillId="0" borderId="10" xfId="53" applyFont="1" applyFill="1" applyBorder="1" applyAlignment="1">
      <alignment horizontal="justify" vertical="center" wrapText="1"/>
      <protection/>
    </xf>
    <xf numFmtId="49" fontId="76" fillId="0" borderId="10" xfId="53" applyNumberFormat="1" applyFont="1" applyFill="1" applyBorder="1" applyAlignment="1">
      <alignment horizontal="center"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justify" vertical="center" wrapText="1"/>
    </xf>
    <xf numFmtId="0" fontId="76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vertical="center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NumberFormat="1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6" fillId="0" borderId="0" xfId="0" applyFont="1" applyAlignment="1">
      <alignment horizontal="right"/>
    </xf>
    <xf numFmtId="0" fontId="76" fillId="0" borderId="14" xfId="0" applyFont="1" applyFill="1" applyBorder="1" applyAlignment="1">
      <alignment wrapText="1"/>
    </xf>
    <xf numFmtId="0" fontId="76" fillId="0" borderId="14" xfId="0" applyFont="1" applyFill="1" applyBorder="1" applyAlignment="1">
      <alignment vertical="center" wrapText="1"/>
    </xf>
    <xf numFmtId="0" fontId="75" fillId="33" borderId="10" xfId="53" applyFont="1" applyFill="1" applyBorder="1" applyAlignment="1">
      <alignment horizontal="center" vertical="center"/>
      <protection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14" fillId="0" borderId="0" xfId="58" applyFont="1" applyFill="1" applyAlignment="1">
      <alignment horizontal="center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vertical="center"/>
      <protection/>
    </xf>
    <xf numFmtId="49" fontId="3" fillId="0" borderId="0" xfId="53" applyNumberFormat="1" applyFont="1" applyFill="1" applyAlignment="1">
      <alignment vertical="center" wrapText="1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vertical="center" wrapText="1"/>
      <protection/>
    </xf>
    <xf numFmtId="0" fontId="10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173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174" fontId="7" fillId="0" borderId="10" xfId="53" applyNumberFormat="1" applyFont="1" applyFill="1" applyBorder="1" applyAlignment="1">
      <alignment horizontal="left" vertical="center" wrapText="1"/>
      <protection/>
    </xf>
    <xf numFmtId="174" fontId="7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7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172" fontId="11" fillId="0" borderId="0" xfId="68" applyNumberFormat="1" applyFont="1" applyFill="1" applyAlignment="1">
      <alignment vertical="center"/>
    </xf>
    <xf numFmtId="43" fontId="11" fillId="0" borderId="0" xfId="68" applyFont="1" applyFill="1" applyAlignment="1">
      <alignment vertical="center"/>
    </xf>
    <xf numFmtId="172" fontId="17" fillId="0" borderId="0" xfId="68" applyNumberFormat="1" applyFont="1" applyFill="1" applyAlignment="1">
      <alignment horizontal="center" vertical="center"/>
    </xf>
    <xf numFmtId="43" fontId="17" fillId="0" borderId="0" xfId="68" applyFont="1" applyFill="1" applyAlignment="1">
      <alignment horizontal="center" vertical="center"/>
    </xf>
    <xf numFmtId="0" fontId="20" fillId="0" borderId="0" xfId="53" applyFont="1" applyFill="1" applyBorder="1" applyAlignment="1">
      <alignment vertical="center"/>
      <protection/>
    </xf>
    <xf numFmtId="172" fontId="2" fillId="0" borderId="15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72" fontId="8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172" fontId="8" fillId="0" borderId="13" xfId="68" applyNumberFormat="1" applyFont="1" applyFill="1" applyBorder="1" applyAlignment="1">
      <alignment horizontal="center" vertical="top"/>
    </xf>
    <xf numFmtId="0" fontId="3" fillId="0" borderId="17" xfId="53" applyFont="1" applyFill="1" applyBorder="1" applyAlignment="1">
      <alignment horizontal="center" vertical="top" wrapText="1"/>
      <protection/>
    </xf>
    <xf numFmtId="172" fontId="8" fillId="0" borderId="10" xfId="68" applyNumberFormat="1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left" vertical="center"/>
      <protection/>
    </xf>
    <xf numFmtId="172" fontId="8" fillId="0" borderId="10" xfId="53" applyNumberFormat="1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Alignment="1">
      <alignment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3" applyFont="1" applyFill="1" applyBorder="1" applyAlignment="1">
      <alignment vertical="center" wrapText="1"/>
      <protection/>
    </xf>
    <xf numFmtId="172" fontId="18" fillId="0" borderId="18" xfId="0" applyNumberFormat="1" applyFont="1" applyFill="1" applyBorder="1" applyAlignment="1">
      <alignment horizontal="center" wrapText="1"/>
    </xf>
    <xf numFmtId="0" fontId="22" fillId="0" borderId="10" xfId="53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0" fillId="0" borderId="13" xfId="53" applyFont="1" applyFill="1" applyBorder="1" applyAlignment="1">
      <alignment vertical="top" wrapText="1"/>
      <protection/>
    </xf>
    <xf numFmtId="0" fontId="65" fillId="0" borderId="16" xfId="0" applyFont="1" applyFill="1" applyBorder="1" applyAlignment="1">
      <alignment vertical="top" wrapText="1"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172" fontId="2" fillId="0" borderId="0" xfId="53" applyNumberFormat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172" fontId="5" fillId="0" borderId="0" xfId="53" applyNumberFormat="1" applyFont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172" fontId="23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23" fillId="0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24" fillId="0" borderId="0" xfId="53" applyFont="1" applyBorder="1" applyAlignment="1">
      <alignment vertical="center"/>
      <protection/>
    </xf>
    <xf numFmtId="172" fontId="24" fillId="0" borderId="0" xfId="53" applyNumberFormat="1" applyFont="1" applyBorder="1" applyAlignment="1">
      <alignment horizontal="center" vertical="center"/>
      <protection/>
    </xf>
    <xf numFmtId="17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center"/>
      <protection/>
    </xf>
    <xf numFmtId="172" fontId="16" fillId="0" borderId="10" xfId="53" applyNumberFormat="1" applyFont="1" applyFill="1" applyBorder="1" applyAlignment="1">
      <alignment horizontal="center" vertical="center" wrapText="1"/>
      <protection/>
    </xf>
    <xf numFmtId="172" fontId="18" fillId="0" borderId="0" xfId="0" applyNumberFormat="1" applyFont="1" applyFill="1" applyAlignment="1">
      <alignment horizontal="center" vertical="center"/>
    </xf>
    <xf numFmtId="0" fontId="9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 wrapText="1"/>
      <protection/>
    </xf>
    <xf numFmtId="172" fontId="18" fillId="0" borderId="0" xfId="0" applyNumberFormat="1" applyFont="1" applyFill="1" applyAlignment="1">
      <alignment horizontal="right" vertical="center"/>
    </xf>
    <xf numFmtId="0" fontId="13" fillId="0" borderId="0" xfId="53" applyFont="1" applyFill="1" applyAlignment="1">
      <alignment vertical="center"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horizontal="justify" vertical="top"/>
    </xf>
    <xf numFmtId="0" fontId="16" fillId="0" borderId="10" xfId="53" applyFont="1" applyFill="1" applyBorder="1" applyAlignment="1">
      <alignment horizontal="center" vertical="center"/>
      <protection/>
    </xf>
    <xf numFmtId="49" fontId="16" fillId="0" borderId="10" xfId="53" applyNumberFormat="1" applyFont="1" applyFill="1" applyBorder="1" applyAlignment="1">
      <alignment vertical="center" wrapText="1"/>
      <protection/>
    </xf>
    <xf numFmtId="172" fontId="16" fillId="0" borderId="10" xfId="53" applyNumberFormat="1" applyFont="1" applyFill="1" applyBorder="1" applyAlignment="1">
      <alignment horizontal="center" vertical="center"/>
      <protection/>
    </xf>
    <xf numFmtId="172" fontId="10" fillId="0" borderId="10" xfId="0" applyNumberFormat="1" applyFont="1" applyBorder="1" applyAlignment="1">
      <alignment horizontal="center" vertical="center"/>
    </xf>
    <xf numFmtId="0" fontId="16" fillId="0" borderId="12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3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center" wrapText="1"/>
      <protection/>
    </xf>
    <xf numFmtId="0" fontId="23" fillId="0" borderId="10" xfId="53" applyFont="1" applyBorder="1" applyAlignment="1">
      <alignment vertical="center"/>
      <protection/>
    </xf>
    <xf numFmtId="0" fontId="78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 vertical="center" wrapText="1"/>
      <protection/>
    </xf>
    <xf numFmtId="173" fontId="3" fillId="0" borderId="10" xfId="53" applyNumberFormat="1" applyFont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wrapText="1"/>
    </xf>
    <xf numFmtId="172" fontId="3" fillId="0" borderId="0" xfId="53" applyNumberFormat="1" applyFont="1" applyAlignment="1">
      <alignment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vertical="center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9" fillId="0" borderId="0" xfId="57" applyFont="1" applyFill="1" applyAlignment="1">
      <alignment horizontal="center" wrapText="1"/>
      <protection/>
    </xf>
    <xf numFmtId="0" fontId="14" fillId="0" borderId="0" xfId="57" applyFont="1" applyFill="1">
      <alignment/>
      <protection/>
    </xf>
    <xf numFmtId="0" fontId="13" fillId="0" borderId="0" xfId="57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/>
      <protection/>
    </xf>
    <xf numFmtId="172" fontId="7" fillId="0" borderId="10" xfId="57" applyNumberFormat="1" applyFont="1" applyFill="1" applyBorder="1" applyAlignment="1">
      <alignment horizontal="center" vertical="center"/>
      <protection/>
    </xf>
    <xf numFmtId="172" fontId="8" fillId="0" borderId="10" xfId="55" applyNumberFormat="1" applyFont="1" applyFill="1" applyBorder="1" applyAlignment="1">
      <alignment horizontal="center" vertical="center" wrapText="1"/>
      <protection/>
    </xf>
    <xf numFmtId="173" fontId="3" fillId="0" borderId="0" xfId="53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left" wrapText="1"/>
    </xf>
    <xf numFmtId="176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left" vertical="top" wrapText="1"/>
    </xf>
    <xf numFmtId="11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6" fillId="0" borderId="0" xfId="55" applyFont="1" applyFill="1" applyAlignment="1">
      <alignment horizontal="left"/>
      <protection/>
    </xf>
    <xf numFmtId="0" fontId="16" fillId="0" borderId="0" xfId="55" applyFont="1" applyFill="1" applyAlignment="1">
      <alignment vertical="center"/>
      <protection/>
    </xf>
    <xf numFmtId="43" fontId="7" fillId="0" borderId="0" xfId="69" applyFont="1" applyFill="1" applyAlignment="1">
      <alignment horizontal="center" vertical="center"/>
    </xf>
    <xf numFmtId="172" fontId="3" fillId="0" borderId="0" xfId="68" applyNumberFormat="1" applyFont="1" applyFill="1" applyAlignment="1">
      <alignment horizontal="center" vertical="center"/>
    </xf>
    <xf numFmtId="43" fontId="3" fillId="0" borderId="0" xfId="68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72" fontId="7" fillId="0" borderId="0" xfId="0" applyNumberFormat="1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/>
    </xf>
    <xf numFmtId="172" fontId="7" fillId="0" borderId="0" xfId="53" applyNumberFormat="1" applyFont="1" applyFill="1" applyAlignment="1">
      <alignment horizontal="center" vertical="center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72" fontId="15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172" fontId="16" fillId="0" borderId="10" xfId="69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172" fontId="13" fillId="0" borderId="10" xfId="69" applyNumberFormat="1" applyFont="1" applyFill="1" applyBorder="1" applyAlignment="1">
      <alignment horizontal="center" vertical="center" wrapText="1"/>
    </xf>
    <xf numFmtId="172" fontId="13" fillId="0" borderId="10" xfId="55" applyNumberFormat="1" applyFont="1" applyFill="1" applyBorder="1" applyAlignment="1">
      <alignment horizontal="center" vertical="center"/>
      <protection/>
    </xf>
    <xf numFmtId="172" fontId="16" fillId="0" borderId="10" xfId="69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Alignment="1">
      <alignment horizontal="center" vertical="center"/>
      <protection/>
    </xf>
    <xf numFmtId="0" fontId="3" fillId="0" borderId="12" xfId="53" applyFont="1" applyFill="1" applyBorder="1" applyAlignment="1">
      <alignment vertical="top"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43" fontId="7" fillId="0" borderId="0" xfId="69" applyFont="1" applyFill="1" applyAlignment="1">
      <alignment horizontal="right" vertical="center"/>
    </xf>
    <xf numFmtId="0" fontId="3" fillId="0" borderId="10" xfId="57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left" vertical="center" wrapText="1"/>
      <protection/>
    </xf>
    <xf numFmtId="0" fontId="9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NumberFormat="1" applyFont="1" applyFill="1" applyAlignment="1">
      <alignment horizontal="left"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vertical="top"/>
      <protection/>
    </xf>
    <xf numFmtId="0" fontId="14" fillId="0" borderId="0" xfId="55" applyFont="1" applyFill="1" applyBorder="1" applyAlignment="1">
      <alignment vertical="top"/>
      <protection/>
    </xf>
    <xf numFmtId="0" fontId="14" fillId="0" borderId="0" xfId="55" applyFont="1" applyFill="1">
      <alignment/>
      <protection/>
    </xf>
    <xf numFmtId="0" fontId="14" fillId="0" borderId="0" xfId="55" applyFont="1" applyFill="1" applyAlignment="1">
      <alignment vertical="top"/>
      <protection/>
    </xf>
    <xf numFmtId="0" fontId="13" fillId="0" borderId="0" xfId="55" applyFont="1" applyFill="1" applyAlignment="1">
      <alignment vertical="center"/>
      <protection/>
    </xf>
    <xf numFmtId="0" fontId="13" fillId="0" borderId="0" xfId="55" applyFont="1" applyFill="1">
      <alignment/>
      <protection/>
    </xf>
    <xf numFmtId="0" fontId="16" fillId="0" borderId="10" xfId="55" applyFont="1" applyFill="1" applyBorder="1" applyAlignment="1">
      <alignment horizontal="left" vertical="top" wrapText="1"/>
      <protection/>
    </xf>
    <xf numFmtId="49" fontId="16" fillId="0" borderId="10" xfId="55" applyNumberFormat="1" applyFont="1" applyFill="1" applyBorder="1" applyAlignment="1">
      <alignment vertical="top" wrapText="1"/>
      <protection/>
    </xf>
    <xf numFmtId="0" fontId="14" fillId="0" borderId="0" xfId="55" applyFont="1" applyFill="1" applyAlignment="1">
      <alignment wrapText="1"/>
      <protection/>
    </xf>
    <xf numFmtId="173" fontId="3" fillId="0" borderId="0" xfId="53" applyNumberFormat="1" applyFont="1" applyAlignment="1">
      <alignment vertical="center"/>
      <protection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/>
    </xf>
    <xf numFmtId="0" fontId="81" fillId="0" borderId="0" xfId="0" applyFont="1" applyAlignment="1">
      <alignment vertical="center" wrapText="1"/>
    </xf>
    <xf numFmtId="2" fontId="3" fillId="0" borderId="10" xfId="53" applyNumberFormat="1" applyFont="1" applyFill="1" applyBorder="1" applyAlignment="1">
      <alignment vertical="center" wrapText="1"/>
      <protection/>
    </xf>
    <xf numFmtId="0" fontId="79" fillId="0" borderId="0" xfId="0" applyFont="1" applyFill="1" applyAlignment="1">
      <alignment vertical="center" wrapText="1"/>
    </xf>
    <xf numFmtId="172" fontId="79" fillId="0" borderId="0" xfId="0" applyNumberFormat="1" applyFont="1" applyFill="1" applyAlignment="1">
      <alignment vertical="center" wrapText="1"/>
    </xf>
    <xf numFmtId="0" fontId="77" fillId="0" borderId="10" xfId="0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86" fontId="28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32" fillId="0" borderId="10" xfId="0" applyNumberFormat="1" applyFont="1" applyFill="1" applyBorder="1" applyAlignment="1">
      <alignment horizontal="justify" vertical="center" wrapText="1"/>
    </xf>
    <xf numFmtId="186" fontId="8" fillId="0" borderId="10" xfId="0" applyNumberFormat="1" applyFont="1" applyFill="1" applyBorder="1" applyAlignment="1">
      <alignment horizontal="justify" vertical="center" wrapText="1"/>
    </xf>
    <xf numFmtId="186" fontId="31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right" vertical="center"/>
    </xf>
    <xf numFmtId="186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right" vertical="center" wrapText="1"/>
    </xf>
    <xf numFmtId="186" fontId="34" fillId="0" borderId="10" xfId="0" applyNumberFormat="1" applyFont="1" applyFill="1" applyBorder="1" applyAlignment="1">
      <alignment horizontal="justify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justify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right" vertical="center" wrapText="1"/>
    </xf>
    <xf numFmtId="49" fontId="35" fillId="0" borderId="10" xfId="0" applyNumberFormat="1" applyFont="1" applyFill="1" applyBorder="1" applyAlignment="1">
      <alignment horizontal="justify" vertical="center" wrapText="1"/>
    </xf>
    <xf numFmtId="186" fontId="35" fillId="0" borderId="10" xfId="0" applyNumberFormat="1" applyFont="1" applyFill="1" applyBorder="1" applyAlignment="1">
      <alignment horizontal="left" vertical="center" wrapText="1"/>
    </xf>
    <xf numFmtId="186" fontId="35" fillId="0" borderId="1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center"/>
    </xf>
    <xf numFmtId="172" fontId="34" fillId="0" borderId="10" xfId="0" applyNumberFormat="1" applyFont="1" applyFill="1" applyBorder="1" applyAlignment="1">
      <alignment horizontal="center"/>
    </xf>
    <xf numFmtId="172" fontId="35" fillId="0" borderId="1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186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0" fillId="0" borderId="16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172" fontId="3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172" fontId="8" fillId="0" borderId="10" xfId="0" applyNumberFormat="1" applyFont="1" applyFill="1" applyBorder="1" applyAlignment="1" applyProtection="1">
      <alignment horizontal="right" wrapText="1"/>
      <protection/>
    </xf>
    <xf numFmtId="17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72" fontId="18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18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right" vertical="center"/>
      <protection/>
    </xf>
    <xf numFmtId="187" fontId="3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72" fontId="8" fillId="0" borderId="10" xfId="0" applyNumberFormat="1" applyFont="1" applyFill="1" applyBorder="1" applyAlignment="1" applyProtection="1">
      <alignment horizontal="right"/>
      <protection/>
    </xf>
    <xf numFmtId="186" fontId="8" fillId="0" borderId="10" xfId="0" applyNumberFormat="1" applyFont="1" applyFill="1" applyBorder="1" applyAlignment="1" applyProtection="1">
      <alignment horizontal="left" wrapText="1"/>
      <protection/>
    </xf>
    <xf numFmtId="172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9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2" fontId="16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9" fillId="0" borderId="0" xfId="53" applyFont="1" applyAlignment="1">
      <alignment horizontal="center" vertical="center" wrapText="1"/>
      <protection/>
    </xf>
    <xf numFmtId="0" fontId="7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0" fontId="0" fillId="0" borderId="0" xfId="0" applyAlignment="1">
      <alignment vertical="center"/>
    </xf>
    <xf numFmtId="172" fontId="16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horizontal="center" vertical="center"/>
    </xf>
    <xf numFmtId="0" fontId="16" fillId="0" borderId="2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wrapText="1"/>
      <protection/>
    </xf>
    <xf numFmtId="0" fontId="79" fillId="0" borderId="0" xfId="0" applyFont="1" applyAlignment="1">
      <alignment horizontal="center" wrapText="1"/>
    </xf>
    <xf numFmtId="0" fontId="3" fillId="0" borderId="0" xfId="53" applyFont="1" applyFill="1" applyAlignment="1">
      <alignment horizontal="right" vertical="center"/>
      <protection/>
    </xf>
    <xf numFmtId="172" fontId="3" fillId="0" borderId="0" xfId="53" applyNumberFormat="1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79" fillId="0" borderId="0" xfId="0" applyFont="1" applyFill="1" applyAlignment="1">
      <alignment vertical="center" wrapText="1"/>
    </xf>
    <xf numFmtId="0" fontId="7" fillId="0" borderId="10" xfId="53" applyFont="1" applyFill="1" applyBorder="1" applyAlignment="1">
      <alignment horizontal="center" vertical="center"/>
      <protection/>
    </xf>
    <xf numFmtId="0" fontId="80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8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25" fillId="0" borderId="10" xfId="53" applyFont="1" applyFill="1" applyBorder="1" applyAlignment="1">
      <alignment horizontal="center" vertical="center" wrapText="1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80" fillId="0" borderId="2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2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186" fontId="11" fillId="0" borderId="0" xfId="0" applyNumberFormat="1" applyFont="1" applyFill="1" applyBorder="1" applyAlignment="1">
      <alignment horizontal="center" vertical="center" wrapText="1"/>
    </xf>
    <xf numFmtId="186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186" fontId="34" fillId="0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6" fontId="34" fillId="0" borderId="10" xfId="0" applyNumberFormat="1" applyFont="1" applyFill="1" applyBorder="1" applyAlignment="1">
      <alignment horizontal="center" vertical="center" wrapText="1"/>
    </xf>
    <xf numFmtId="186" fontId="31" fillId="0" borderId="0" xfId="0" applyNumberFormat="1" applyFont="1" applyFill="1" applyBorder="1" applyAlignment="1">
      <alignment horizontal="center" vertical="center" wrapText="1"/>
    </xf>
    <xf numFmtId="186" fontId="9" fillId="0" borderId="12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3" fillId="0" borderId="16" xfId="53" applyFont="1" applyFill="1" applyBorder="1" applyAlignment="1">
      <alignment horizontal="left" vertical="top" wrapText="1"/>
      <protection/>
    </xf>
    <xf numFmtId="0" fontId="80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1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17" xfId="53" applyFont="1" applyFill="1" applyBorder="1" applyAlignment="1">
      <alignment horizontal="center" vertical="top" wrapText="1"/>
      <protection/>
    </xf>
    <xf numFmtId="0" fontId="22" fillId="0" borderId="16" xfId="53" applyFont="1" applyFill="1" applyBorder="1" applyAlignment="1">
      <alignment horizontal="center" vertical="top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16" xfId="68" applyNumberFormat="1" applyFont="1" applyFill="1" applyBorder="1" applyAlignment="1">
      <alignment horizont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172" fontId="8" fillId="0" borderId="13" xfId="53" applyNumberFormat="1" applyFont="1" applyFill="1" applyBorder="1" applyAlignment="1">
      <alignment horizontal="center" vertical="top"/>
      <protection/>
    </xf>
    <xf numFmtId="172" fontId="8" fillId="0" borderId="16" xfId="53" applyNumberFormat="1" applyFont="1" applyFill="1" applyBorder="1" applyAlignment="1">
      <alignment horizontal="center" vertical="top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8" fillId="0" borderId="16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left" vertical="top"/>
      <protection/>
    </xf>
    <xf numFmtId="172" fontId="3" fillId="0" borderId="16" xfId="53" applyNumberFormat="1" applyFont="1" applyFill="1" applyBorder="1" applyAlignment="1">
      <alignment horizontal="left" vertical="top"/>
      <protection/>
    </xf>
    <xf numFmtId="0" fontId="13" fillId="0" borderId="13" xfId="53" applyFont="1" applyFill="1" applyBorder="1" applyAlignment="1">
      <alignment horizontal="left" vertical="top" wrapText="1"/>
      <protection/>
    </xf>
    <xf numFmtId="0" fontId="13" fillId="0" borderId="16" xfId="53" applyFont="1" applyFill="1" applyBorder="1" applyAlignment="1">
      <alignment horizontal="left" vertical="top" wrapText="1"/>
      <protection/>
    </xf>
    <xf numFmtId="172" fontId="8" fillId="0" borderId="13" xfId="68" applyNumberFormat="1" applyFont="1" applyFill="1" applyBorder="1" applyAlignment="1">
      <alignment horizontal="center" vertical="top"/>
    </xf>
    <xf numFmtId="172" fontId="8" fillId="0" borderId="16" xfId="68" applyNumberFormat="1" applyFont="1" applyFill="1" applyBorder="1" applyAlignment="1">
      <alignment horizontal="center" vertical="top"/>
    </xf>
    <xf numFmtId="0" fontId="13" fillId="0" borderId="13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horizontal="left" vertical="center" wrapText="1"/>
      <protection/>
    </xf>
    <xf numFmtId="0" fontId="8" fillId="0" borderId="13" xfId="68" applyNumberFormat="1" applyFont="1" applyFill="1" applyBorder="1" applyAlignment="1">
      <alignment horizontal="center" vertical="top"/>
    </xf>
    <xf numFmtId="0" fontId="8" fillId="0" borderId="16" xfId="68" applyNumberFormat="1" applyFont="1" applyFill="1" applyBorder="1" applyAlignment="1">
      <alignment horizontal="center" vertical="top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16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16" xfId="53" applyNumberFormat="1" applyFont="1" applyFill="1" applyBorder="1" applyAlignment="1">
      <alignment horizontal="left" vertical="top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172" fontId="8" fillId="0" borderId="16" xfId="53" applyNumberFormat="1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17" xfId="53" applyFont="1" applyFill="1" applyBorder="1" applyAlignment="1">
      <alignment horizontal="center" vertical="top" wrapText="1"/>
      <protection/>
    </xf>
    <xf numFmtId="0" fontId="21" fillId="0" borderId="16" xfId="53" applyFont="1" applyFill="1" applyBorder="1" applyAlignment="1">
      <alignment horizontal="center" vertical="top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top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 vertical="top" wrapText="1"/>
    </xf>
    <xf numFmtId="0" fontId="10" fillId="0" borderId="13" xfId="53" applyFont="1" applyFill="1" applyBorder="1" applyAlignment="1">
      <alignment horizontal="center" vertical="top" wrapText="1"/>
      <protection/>
    </xf>
    <xf numFmtId="0" fontId="10" fillId="0" borderId="17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6" fillId="0" borderId="12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16" fillId="0" borderId="13" xfId="58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3" fillId="0" borderId="0" xfId="0" applyNumberFormat="1" applyFont="1" applyFill="1" applyAlignment="1">
      <alignment horizontal="right" vertical="center"/>
    </xf>
    <xf numFmtId="0" fontId="79" fillId="0" borderId="11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6" customWidth="1"/>
    <col min="2" max="2" width="25.7109375" style="6" customWidth="1"/>
    <col min="3" max="3" width="83.28125" style="10" customWidth="1"/>
    <col min="4" max="16384" width="10.00390625" style="8" customWidth="1"/>
  </cols>
  <sheetData>
    <row r="1" ht="15.75">
      <c r="C1" s="7" t="s">
        <v>0</v>
      </c>
    </row>
    <row r="2" ht="15.75">
      <c r="C2" s="9" t="s">
        <v>1</v>
      </c>
    </row>
    <row r="3" ht="15.75">
      <c r="C3" s="9" t="s">
        <v>2</v>
      </c>
    </row>
    <row r="4" ht="15.75">
      <c r="C4" s="55" t="s">
        <v>462</v>
      </c>
    </row>
    <row r="5" ht="15.75">
      <c r="C5" s="9" t="s">
        <v>35</v>
      </c>
    </row>
    <row r="8" spans="1:3" s="11" customFormat="1" ht="31.5" customHeight="1">
      <c r="A8" s="398" t="s">
        <v>36</v>
      </c>
      <c r="B8" s="398"/>
      <c r="C8" s="398"/>
    </row>
    <row r="9" spans="1:3" s="11" customFormat="1" ht="15.75">
      <c r="A9" s="399"/>
      <c r="B9" s="399"/>
      <c r="C9" s="399"/>
    </row>
    <row r="10" spans="1:3" s="11" customFormat="1" ht="15.75">
      <c r="A10" s="50"/>
      <c r="B10" s="50"/>
      <c r="C10" s="12"/>
    </row>
    <row r="11" spans="1:3" s="11" customFormat="1" ht="13.5" customHeight="1">
      <c r="A11" s="400" t="s">
        <v>37</v>
      </c>
      <c r="B11" s="400"/>
      <c r="C11" s="401" t="s">
        <v>38</v>
      </c>
    </row>
    <row r="12" spans="1:3" s="11" customFormat="1" ht="43.5" customHeight="1">
      <c r="A12" s="52" t="s">
        <v>39</v>
      </c>
      <c r="B12" s="52" t="s">
        <v>40</v>
      </c>
      <c r="C12" s="401"/>
    </row>
    <row r="13" spans="1:3" s="11" customFormat="1" ht="31.5">
      <c r="A13" s="13">
        <v>109</v>
      </c>
      <c r="B13" s="13"/>
      <c r="C13" s="14" t="s">
        <v>41</v>
      </c>
    </row>
    <row r="14" spans="1:3" s="15" customFormat="1" ht="36" customHeight="1">
      <c r="A14" s="21">
        <v>109</v>
      </c>
      <c r="B14" s="21" t="s">
        <v>7</v>
      </c>
      <c r="C14" s="30" t="s">
        <v>8</v>
      </c>
    </row>
    <row r="15" spans="1:3" s="15" customFormat="1" ht="25.5" customHeight="1">
      <c r="A15" s="21">
        <v>109</v>
      </c>
      <c r="B15" s="21" t="s">
        <v>9</v>
      </c>
      <c r="C15" s="30" t="s">
        <v>10</v>
      </c>
    </row>
    <row r="16" spans="1:3" s="11" customFormat="1" ht="60" customHeight="1">
      <c r="A16" s="21">
        <v>109</v>
      </c>
      <c r="B16" s="21" t="s">
        <v>42</v>
      </c>
      <c r="C16" s="22" t="s">
        <v>43</v>
      </c>
    </row>
    <row r="17" spans="1:3" s="11" customFormat="1" ht="15.75">
      <c r="A17" s="21">
        <v>109</v>
      </c>
      <c r="B17" s="21" t="s">
        <v>44</v>
      </c>
      <c r="C17" s="22" t="s">
        <v>45</v>
      </c>
    </row>
    <row r="18" spans="1:3" s="11" customFormat="1" ht="15.75">
      <c r="A18" s="21">
        <v>109</v>
      </c>
      <c r="B18" s="21" t="s">
        <v>46</v>
      </c>
      <c r="C18" s="22" t="s">
        <v>11</v>
      </c>
    </row>
    <row r="19" spans="1:3" s="11" customFormat="1" ht="47.25">
      <c r="A19" s="21">
        <v>109</v>
      </c>
      <c r="B19" s="20" t="s">
        <v>47</v>
      </c>
      <c r="C19" s="56" t="s">
        <v>48</v>
      </c>
    </row>
    <row r="20" spans="1:3" s="11" customFormat="1" ht="15.75">
      <c r="A20" s="21">
        <v>109</v>
      </c>
      <c r="B20" s="21" t="s">
        <v>15</v>
      </c>
      <c r="C20" s="30" t="s">
        <v>16</v>
      </c>
    </row>
    <row r="21" spans="1:3" s="11" customFormat="1" ht="42" customHeight="1">
      <c r="A21" s="21">
        <v>109</v>
      </c>
      <c r="B21" s="21" t="s">
        <v>49</v>
      </c>
      <c r="C21" s="30" t="s">
        <v>50</v>
      </c>
    </row>
    <row r="22" spans="1:3" s="11" customFormat="1" ht="30.75" customHeight="1">
      <c r="A22" s="21">
        <v>109</v>
      </c>
      <c r="B22" s="21" t="s">
        <v>17</v>
      </c>
      <c r="C22" s="30" t="s">
        <v>18</v>
      </c>
    </row>
    <row r="23" spans="1:3" s="11" customFormat="1" ht="42" customHeight="1">
      <c r="A23" s="21">
        <v>109</v>
      </c>
      <c r="B23" s="21" t="s">
        <v>23</v>
      </c>
      <c r="C23" s="57" t="s">
        <v>24</v>
      </c>
    </row>
    <row r="24" spans="1:3" s="11" customFormat="1" ht="46.5" customHeight="1">
      <c r="A24" s="21">
        <v>109</v>
      </c>
      <c r="B24" s="21" t="s">
        <v>27</v>
      </c>
      <c r="C24" s="30" t="s">
        <v>28</v>
      </c>
    </row>
    <row r="25" spans="1:3" s="11" customFormat="1" ht="47.25" customHeight="1">
      <c r="A25" s="21">
        <v>109</v>
      </c>
      <c r="B25" s="21" t="s">
        <v>51</v>
      </c>
      <c r="C25" s="30" t="s">
        <v>30</v>
      </c>
    </row>
    <row r="26" spans="1:3" s="11" customFormat="1" ht="33" customHeight="1">
      <c r="A26" s="21">
        <v>109</v>
      </c>
      <c r="B26" s="21" t="s">
        <v>31</v>
      </c>
      <c r="C26" s="30" t="s">
        <v>32</v>
      </c>
    </row>
    <row r="27" spans="1:3" s="11" customFormat="1" ht="45" customHeight="1">
      <c r="A27" s="21">
        <v>109</v>
      </c>
      <c r="B27" s="21" t="s">
        <v>428</v>
      </c>
      <c r="C27" s="30" t="s">
        <v>429</v>
      </c>
    </row>
    <row r="28" spans="1:3" s="11" customFormat="1" ht="41.25" customHeight="1">
      <c r="A28" s="21">
        <v>109</v>
      </c>
      <c r="B28" s="21" t="s">
        <v>430</v>
      </c>
      <c r="C28" s="30" t="s">
        <v>431</v>
      </c>
    </row>
    <row r="29" spans="1:3" ht="15.75">
      <c r="A29" s="63">
        <v>110</v>
      </c>
      <c r="B29" s="51"/>
      <c r="C29" s="17" t="s">
        <v>53</v>
      </c>
    </row>
    <row r="30" spans="1:3" ht="33.75" customHeight="1">
      <c r="A30" s="37" t="s">
        <v>52</v>
      </c>
      <c r="B30" s="26" t="s">
        <v>54</v>
      </c>
      <c r="C30" s="22" t="s">
        <v>55</v>
      </c>
    </row>
    <row r="31" spans="1:3" ht="69.75" customHeight="1">
      <c r="A31" s="38">
        <v>110</v>
      </c>
      <c r="B31" s="38" t="s">
        <v>56</v>
      </c>
      <c r="C31" s="39" t="s">
        <v>57</v>
      </c>
    </row>
    <row r="32" spans="1:3" ht="33" customHeight="1">
      <c r="A32" s="38">
        <v>110</v>
      </c>
      <c r="B32" s="21" t="s">
        <v>7</v>
      </c>
      <c r="C32" s="30" t="s">
        <v>8</v>
      </c>
    </row>
    <row r="33" spans="1:3" ht="32.25" customHeight="1">
      <c r="A33" s="21">
        <v>110</v>
      </c>
      <c r="B33" s="21" t="s">
        <v>9</v>
      </c>
      <c r="C33" s="30" t="s">
        <v>10</v>
      </c>
    </row>
    <row r="34" spans="1:3" ht="61.5" customHeight="1">
      <c r="A34" s="21">
        <v>110</v>
      </c>
      <c r="B34" s="21" t="s">
        <v>42</v>
      </c>
      <c r="C34" s="22" t="s">
        <v>43</v>
      </c>
    </row>
    <row r="35" spans="1:3" ht="48.75" customHeight="1">
      <c r="A35" s="21">
        <v>110</v>
      </c>
      <c r="B35" s="21" t="s">
        <v>58</v>
      </c>
      <c r="C35" s="22" t="s">
        <v>437</v>
      </c>
    </row>
    <row r="36" spans="1:3" ht="33" customHeight="1">
      <c r="A36" s="21">
        <v>110</v>
      </c>
      <c r="B36" s="21" t="s">
        <v>59</v>
      </c>
      <c r="C36" s="40" t="s">
        <v>60</v>
      </c>
    </row>
    <row r="37" spans="1:3" ht="26.25" customHeight="1">
      <c r="A37" s="20" t="s">
        <v>52</v>
      </c>
      <c r="B37" s="21" t="s">
        <v>44</v>
      </c>
      <c r="C37" s="22" t="s">
        <v>45</v>
      </c>
    </row>
    <row r="38" spans="1:3" ht="26.25" customHeight="1">
      <c r="A38" s="21">
        <v>110</v>
      </c>
      <c r="B38" s="21" t="s">
        <v>46</v>
      </c>
      <c r="C38" s="22" t="s">
        <v>11</v>
      </c>
    </row>
    <row r="39" spans="1:4" ht="38.25" customHeight="1">
      <c r="A39" s="21">
        <v>110</v>
      </c>
      <c r="B39" s="21" t="s">
        <v>13</v>
      </c>
      <c r="C39" s="22" t="s">
        <v>14</v>
      </c>
      <c r="D39" s="18"/>
    </row>
    <row r="40" spans="1:3" ht="55.5" customHeight="1">
      <c r="A40" s="21">
        <v>110</v>
      </c>
      <c r="B40" s="21" t="s">
        <v>61</v>
      </c>
      <c r="C40" s="30" t="s">
        <v>62</v>
      </c>
    </row>
    <row r="41" spans="1:3" ht="36" customHeight="1">
      <c r="A41" s="21">
        <v>110</v>
      </c>
      <c r="B41" s="21" t="s">
        <v>63</v>
      </c>
      <c r="C41" s="30" t="s">
        <v>64</v>
      </c>
    </row>
    <row r="42" spans="1:3" ht="32.25" customHeight="1">
      <c r="A42" s="21">
        <v>110</v>
      </c>
      <c r="B42" s="21" t="s">
        <v>65</v>
      </c>
      <c r="C42" s="30" t="s">
        <v>66</v>
      </c>
    </row>
    <row r="43" spans="1:3" ht="49.5" customHeight="1">
      <c r="A43" s="21">
        <v>110</v>
      </c>
      <c r="B43" s="21" t="s">
        <v>67</v>
      </c>
      <c r="C43" s="30" t="s">
        <v>451</v>
      </c>
    </row>
    <row r="44" spans="1:3" ht="25.5" customHeight="1">
      <c r="A44" s="21">
        <v>110</v>
      </c>
      <c r="B44" s="21" t="s">
        <v>15</v>
      </c>
      <c r="C44" s="30" t="s">
        <v>16</v>
      </c>
    </row>
    <row r="45" spans="1:3" ht="33" customHeight="1">
      <c r="A45" s="21">
        <v>110</v>
      </c>
      <c r="B45" s="21" t="s">
        <v>49</v>
      </c>
      <c r="C45" s="30" t="s">
        <v>50</v>
      </c>
    </row>
    <row r="46" spans="1:3" ht="51" customHeight="1">
      <c r="A46" s="21">
        <v>110</v>
      </c>
      <c r="B46" s="21" t="s">
        <v>19</v>
      </c>
      <c r="C46" s="30" t="s">
        <v>68</v>
      </c>
    </row>
    <row r="47" spans="1:3" ht="54" customHeight="1">
      <c r="A47" s="21">
        <v>110</v>
      </c>
      <c r="B47" s="21" t="s">
        <v>69</v>
      </c>
      <c r="C47" s="30" t="s">
        <v>20</v>
      </c>
    </row>
    <row r="48" spans="1:3" ht="77.25" customHeight="1">
      <c r="A48" s="21">
        <v>110</v>
      </c>
      <c r="B48" s="21" t="s">
        <v>21</v>
      </c>
      <c r="C48" s="30" t="s">
        <v>70</v>
      </c>
    </row>
    <row r="49" spans="1:3" ht="66" customHeight="1">
      <c r="A49" s="21">
        <v>110</v>
      </c>
      <c r="B49" s="21" t="s">
        <v>71</v>
      </c>
      <c r="C49" s="30" t="s">
        <v>22</v>
      </c>
    </row>
    <row r="50" spans="1:3" ht="35.25" customHeight="1">
      <c r="A50" s="21">
        <v>110</v>
      </c>
      <c r="B50" s="21" t="s">
        <v>72</v>
      </c>
      <c r="C50" s="30" t="s">
        <v>73</v>
      </c>
    </row>
    <row r="51" spans="1:3" ht="35.25" customHeight="1">
      <c r="A51" s="21">
        <v>110</v>
      </c>
      <c r="B51" s="21" t="s">
        <v>25</v>
      </c>
      <c r="C51" s="30" t="s">
        <v>26</v>
      </c>
    </row>
    <row r="52" spans="1:3" ht="26.25" customHeight="1">
      <c r="A52" s="21">
        <v>110</v>
      </c>
      <c r="B52" s="21" t="s">
        <v>74</v>
      </c>
      <c r="C52" s="22" t="s">
        <v>75</v>
      </c>
    </row>
    <row r="53" spans="1:3" s="11" customFormat="1" ht="50.25" customHeight="1">
      <c r="A53" s="21">
        <v>110</v>
      </c>
      <c r="B53" s="21" t="s">
        <v>27</v>
      </c>
      <c r="C53" s="30" t="s">
        <v>28</v>
      </c>
    </row>
    <row r="54" spans="1:3" s="11" customFormat="1" ht="39" customHeight="1">
      <c r="A54" s="21">
        <v>110</v>
      </c>
      <c r="B54" s="21" t="s">
        <v>29</v>
      </c>
      <c r="C54" s="30" t="s">
        <v>148</v>
      </c>
    </row>
    <row r="55" spans="1:3" s="11" customFormat="1" ht="50.25" customHeight="1">
      <c r="A55" s="21">
        <v>110</v>
      </c>
      <c r="B55" s="21" t="s">
        <v>51</v>
      </c>
      <c r="C55" s="30" t="s">
        <v>30</v>
      </c>
    </row>
    <row r="56" spans="1:3" ht="18" customHeight="1">
      <c r="A56" s="21">
        <v>110</v>
      </c>
      <c r="B56" s="21" t="s">
        <v>31</v>
      </c>
      <c r="C56" s="30" t="s">
        <v>32</v>
      </c>
    </row>
    <row r="57" spans="1:3" ht="34.5" customHeight="1">
      <c r="A57" s="21">
        <v>110</v>
      </c>
      <c r="B57" s="41" t="s">
        <v>76</v>
      </c>
      <c r="C57" s="30" t="s">
        <v>77</v>
      </c>
    </row>
    <row r="58" spans="1:3" ht="37.5" customHeight="1">
      <c r="A58" s="21">
        <v>110</v>
      </c>
      <c r="B58" s="41" t="s">
        <v>78</v>
      </c>
      <c r="C58" s="42" t="s">
        <v>79</v>
      </c>
    </row>
    <row r="59" spans="1:3" ht="37.5" customHeight="1">
      <c r="A59" s="21">
        <v>110</v>
      </c>
      <c r="B59" s="41" t="s">
        <v>80</v>
      </c>
      <c r="C59" s="42" t="s">
        <v>81</v>
      </c>
    </row>
    <row r="60" spans="1:3" ht="37.5" customHeight="1">
      <c r="A60" s="21">
        <v>110</v>
      </c>
      <c r="B60" s="41" t="s">
        <v>82</v>
      </c>
      <c r="C60" s="42" t="s">
        <v>83</v>
      </c>
    </row>
    <row r="61" spans="1:3" ht="27" customHeight="1">
      <c r="A61" s="21">
        <v>110</v>
      </c>
      <c r="B61" s="41" t="s">
        <v>84</v>
      </c>
      <c r="C61" s="42" t="s">
        <v>85</v>
      </c>
    </row>
    <row r="62" spans="1:3" s="19" customFormat="1" ht="30" customHeight="1">
      <c r="A62" s="34">
        <v>110</v>
      </c>
      <c r="B62" s="21" t="s">
        <v>88</v>
      </c>
      <c r="C62" s="33" t="s">
        <v>89</v>
      </c>
    </row>
    <row r="63" spans="1:3" s="19" customFormat="1" ht="51" customHeight="1">
      <c r="A63" s="34">
        <v>110</v>
      </c>
      <c r="B63" s="41" t="s">
        <v>432</v>
      </c>
      <c r="C63" s="33" t="s">
        <v>433</v>
      </c>
    </row>
    <row r="64" spans="1:3" ht="31.5" customHeight="1">
      <c r="A64" s="21">
        <v>110</v>
      </c>
      <c r="B64" s="21" t="s">
        <v>430</v>
      </c>
      <c r="C64" s="30" t="s">
        <v>431</v>
      </c>
    </row>
    <row r="65" spans="1:3" ht="15.75">
      <c r="A65" s="16" t="s">
        <v>90</v>
      </c>
      <c r="B65" s="51"/>
      <c r="C65" s="17" t="s">
        <v>91</v>
      </c>
    </row>
    <row r="66" spans="1:3" ht="31.5">
      <c r="A66" s="20" t="s">
        <v>90</v>
      </c>
      <c r="B66" s="21" t="s">
        <v>92</v>
      </c>
      <c r="C66" s="22" t="s">
        <v>93</v>
      </c>
    </row>
    <row r="67" spans="1:3" ht="16.5" customHeight="1">
      <c r="A67" s="20" t="s">
        <v>90</v>
      </c>
      <c r="B67" s="23" t="s">
        <v>9</v>
      </c>
      <c r="C67" s="24" t="s">
        <v>10</v>
      </c>
    </row>
    <row r="68" spans="1:3" ht="33.75" customHeight="1">
      <c r="A68" s="20" t="s">
        <v>90</v>
      </c>
      <c r="B68" s="23" t="s">
        <v>94</v>
      </c>
      <c r="C68" s="24" t="s">
        <v>95</v>
      </c>
    </row>
    <row r="69" spans="1:3" ht="45.75" customHeight="1">
      <c r="A69" s="21">
        <v>111</v>
      </c>
      <c r="B69" s="21" t="s">
        <v>434</v>
      </c>
      <c r="C69" s="22" t="s">
        <v>435</v>
      </c>
    </row>
    <row r="70" spans="1:4" s="11" customFormat="1" ht="63.75" customHeight="1">
      <c r="A70" s="21">
        <v>111</v>
      </c>
      <c r="B70" s="21" t="s">
        <v>42</v>
      </c>
      <c r="C70" s="22" t="s">
        <v>43</v>
      </c>
      <c r="D70" s="8"/>
    </row>
    <row r="71" spans="1:3" ht="51" customHeight="1">
      <c r="A71" s="25" t="s">
        <v>90</v>
      </c>
      <c r="B71" s="26" t="s">
        <v>96</v>
      </c>
      <c r="C71" s="27" t="s">
        <v>97</v>
      </c>
    </row>
    <row r="72" spans="1:3" ht="21.75" customHeight="1">
      <c r="A72" s="20" t="s">
        <v>90</v>
      </c>
      <c r="B72" s="28" t="s">
        <v>44</v>
      </c>
      <c r="C72" s="29" t="s">
        <v>45</v>
      </c>
    </row>
    <row r="73" spans="1:3" ht="30.75" customHeight="1">
      <c r="A73" s="20" t="s">
        <v>90</v>
      </c>
      <c r="B73" s="21" t="s">
        <v>98</v>
      </c>
      <c r="C73" s="30" t="s">
        <v>12</v>
      </c>
    </row>
    <row r="74" spans="1:3" ht="33" customHeight="1">
      <c r="A74" s="20" t="s">
        <v>90</v>
      </c>
      <c r="B74" s="21" t="s">
        <v>13</v>
      </c>
      <c r="C74" s="30" t="s">
        <v>14</v>
      </c>
    </row>
    <row r="75" spans="1:3" ht="23.25" customHeight="1">
      <c r="A75" s="20" t="s">
        <v>90</v>
      </c>
      <c r="B75" s="21" t="s">
        <v>15</v>
      </c>
      <c r="C75" s="30" t="s">
        <v>16</v>
      </c>
    </row>
    <row r="76" spans="1:3" ht="37.5" customHeight="1">
      <c r="A76" s="20" t="s">
        <v>90</v>
      </c>
      <c r="B76" s="21" t="s">
        <v>49</v>
      </c>
      <c r="C76" s="30" t="s">
        <v>50</v>
      </c>
    </row>
    <row r="77" spans="1:4" s="11" customFormat="1" ht="22.5" customHeight="1">
      <c r="A77" s="20" t="s">
        <v>90</v>
      </c>
      <c r="B77" s="21" t="s">
        <v>74</v>
      </c>
      <c r="C77" s="22" t="s">
        <v>75</v>
      </c>
      <c r="D77" s="8"/>
    </row>
    <row r="78" spans="1:4" s="11" customFormat="1" ht="47.25" customHeight="1">
      <c r="A78" s="20" t="s">
        <v>90</v>
      </c>
      <c r="B78" s="21" t="s">
        <v>27</v>
      </c>
      <c r="C78" s="30" t="s">
        <v>28</v>
      </c>
      <c r="D78" s="8"/>
    </row>
    <row r="79" spans="1:4" s="11" customFormat="1" ht="51" customHeight="1">
      <c r="A79" s="20" t="s">
        <v>90</v>
      </c>
      <c r="B79" s="21" t="s">
        <v>51</v>
      </c>
      <c r="C79" s="30" t="s">
        <v>30</v>
      </c>
      <c r="D79" s="8"/>
    </row>
    <row r="80" spans="1:3" ht="30" customHeight="1">
      <c r="A80" s="20" t="s">
        <v>90</v>
      </c>
      <c r="B80" s="21" t="s">
        <v>31</v>
      </c>
      <c r="C80" s="30" t="s">
        <v>32</v>
      </c>
    </row>
    <row r="81" spans="1:3" ht="78.75" customHeight="1">
      <c r="A81" s="20" t="s">
        <v>90</v>
      </c>
      <c r="B81" s="21" t="s">
        <v>99</v>
      </c>
      <c r="C81" s="30" t="s">
        <v>100</v>
      </c>
    </row>
    <row r="82" spans="1:3" s="19" customFormat="1" ht="33" customHeight="1">
      <c r="A82" s="31" t="s">
        <v>90</v>
      </c>
      <c r="B82" s="34" t="s">
        <v>88</v>
      </c>
      <c r="C82" s="33" t="s">
        <v>89</v>
      </c>
    </row>
    <row r="83" spans="1:3" s="19" customFormat="1" ht="51.75" customHeight="1">
      <c r="A83" s="31" t="s">
        <v>90</v>
      </c>
      <c r="B83" s="32" t="s">
        <v>432</v>
      </c>
      <c r="C83" s="33" t="s">
        <v>433</v>
      </c>
    </row>
    <row r="84" spans="1:3" ht="40.5" customHeight="1">
      <c r="A84" s="21">
        <v>111</v>
      </c>
      <c r="B84" s="21" t="s">
        <v>430</v>
      </c>
      <c r="C84" s="30" t="s">
        <v>431</v>
      </c>
    </row>
    <row r="85" spans="1:3" ht="36.75" customHeight="1">
      <c r="A85" s="16" t="s">
        <v>101</v>
      </c>
      <c r="B85" s="51"/>
      <c r="C85" s="17" t="s">
        <v>102</v>
      </c>
    </row>
    <row r="86" spans="1:3" ht="54.75" customHeight="1">
      <c r="A86" s="26">
        <v>112</v>
      </c>
      <c r="B86" s="26" t="s">
        <v>103</v>
      </c>
      <c r="C86" s="62" t="s">
        <v>104</v>
      </c>
    </row>
    <row r="87" spans="1:3" ht="65.25" customHeight="1">
      <c r="A87" s="38">
        <v>112</v>
      </c>
      <c r="B87" s="38" t="s">
        <v>105</v>
      </c>
      <c r="C87" s="39" t="s">
        <v>438</v>
      </c>
    </row>
    <row r="88" spans="1:3" ht="81" customHeight="1">
      <c r="A88" s="38">
        <v>112</v>
      </c>
      <c r="B88" s="38" t="s">
        <v>106</v>
      </c>
      <c r="C88" s="39" t="s">
        <v>439</v>
      </c>
    </row>
    <row r="89" spans="1:3" ht="78" customHeight="1">
      <c r="A89" s="38">
        <v>112</v>
      </c>
      <c r="B89" s="38" t="s">
        <v>107</v>
      </c>
      <c r="C89" s="39" t="s">
        <v>440</v>
      </c>
    </row>
    <row r="90" spans="1:3" ht="51" customHeight="1">
      <c r="A90" s="38">
        <v>112</v>
      </c>
      <c r="B90" s="38" t="s">
        <v>108</v>
      </c>
      <c r="C90" s="39" t="s">
        <v>441</v>
      </c>
    </row>
    <row r="91" spans="1:3" ht="51" customHeight="1">
      <c r="A91" s="38">
        <v>112</v>
      </c>
      <c r="B91" s="38" t="s">
        <v>109</v>
      </c>
      <c r="C91" s="39" t="s">
        <v>442</v>
      </c>
    </row>
    <row r="92" spans="1:3" ht="79.5" customHeight="1">
      <c r="A92" s="38">
        <v>112</v>
      </c>
      <c r="B92" s="38" t="s">
        <v>110</v>
      </c>
      <c r="C92" s="39" t="s">
        <v>443</v>
      </c>
    </row>
    <row r="93" spans="1:3" ht="64.5" customHeight="1">
      <c r="A93" s="38">
        <v>112</v>
      </c>
      <c r="B93" s="38" t="s">
        <v>111</v>
      </c>
      <c r="C93" s="39" t="s">
        <v>112</v>
      </c>
    </row>
    <row r="94" spans="1:3" ht="37.5" customHeight="1">
      <c r="A94" s="37" t="s">
        <v>101</v>
      </c>
      <c r="B94" s="26" t="s">
        <v>6</v>
      </c>
      <c r="C94" s="30" t="s">
        <v>113</v>
      </c>
    </row>
    <row r="95" spans="1:3" ht="45" customHeight="1">
      <c r="A95" s="37" t="s">
        <v>101</v>
      </c>
      <c r="B95" s="26" t="s">
        <v>114</v>
      </c>
      <c r="C95" s="30" t="s">
        <v>444</v>
      </c>
    </row>
    <row r="96" spans="1:3" ht="46.5" customHeight="1">
      <c r="A96" s="37" t="s">
        <v>101</v>
      </c>
      <c r="B96" s="21" t="s">
        <v>115</v>
      </c>
      <c r="C96" s="30" t="s">
        <v>116</v>
      </c>
    </row>
    <row r="97" spans="1:3" ht="63" customHeight="1">
      <c r="A97" s="37" t="s">
        <v>101</v>
      </c>
      <c r="B97" s="26" t="s">
        <v>117</v>
      </c>
      <c r="C97" s="30" t="s">
        <v>118</v>
      </c>
    </row>
    <row r="98" spans="1:3" ht="66" customHeight="1">
      <c r="A98" s="20" t="s">
        <v>101</v>
      </c>
      <c r="B98" s="21" t="s">
        <v>119</v>
      </c>
      <c r="C98" s="30" t="s">
        <v>120</v>
      </c>
    </row>
    <row r="99" spans="1:3" ht="81" customHeight="1">
      <c r="A99" s="20" t="s">
        <v>101</v>
      </c>
      <c r="B99" s="21" t="s">
        <v>121</v>
      </c>
      <c r="C99" s="43" t="s">
        <v>122</v>
      </c>
    </row>
    <row r="100" spans="1:3" ht="31.5" customHeight="1">
      <c r="A100" s="20" t="s">
        <v>101</v>
      </c>
      <c r="B100" s="21" t="s">
        <v>123</v>
      </c>
      <c r="C100" s="43" t="s">
        <v>124</v>
      </c>
    </row>
    <row r="101" spans="1:3" ht="50.25" customHeight="1">
      <c r="A101" s="20" t="s">
        <v>101</v>
      </c>
      <c r="B101" s="21" t="s">
        <v>125</v>
      </c>
      <c r="C101" s="43" t="s">
        <v>445</v>
      </c>
    </row>
    <row r="102" spans="1:3" ht="50.25" customHeight="1">
      <c r="A102" s="20" t="s">
        <v>101</v>
      </c>
      <c r="B102" s="21" t="s">
        <v>126</v>
      </c>
      <c r="C102" s="43" t="s">
        <v>127</v>
      </c>
    </row>
    <row r="103" spans="1:3" ht="38.25" customHeight="1">
      <c r="A103" s="20" t="s">
        <v>101</v>
      </c>
      <c r="B103" s="21" t="s">
        <v>128</v>
      </c>
      <c r="C103" s="43" t="s">
        <v>129</v>
      </c>
    </row>
    <row r="104" spans="1:3" ht="50.25" customHeight="1">
      <c r="A104" s="20" t="s">
        <v>101</v>
      </c>
      <c r="B104" s="21" t="s">
        <v>130</v>
      </c>
      <c r="C104" s="43" t="s">
        <v>446</v>
      </c>
    </row>
    <row r="105" spans="1:3" ht="50.25" customHeight="1">
      <c r="A105" s="20" t="s">
        <v>101</v>
      </c>
      <c r="B105" s="21" t="s">
        <v>131</v>
      </c>
      <c r="C105" s="43" t="s">
        <v>132</v>
      </c>
    </row>
    <row r="106" spans="1:3" ht="52.5" customHeight="1">
      <c r="A106" s="20" t="s">
        <v>101</v>
      </c>
      <c r="B106" s="21" t="s">
        <v>133</v>
      </c>
      <c r="C106" s="30" t="s">
        <v>134</v>
      </c>
    </row>
    <row r="107" spans="1:3" ht="71.25" customHeight="1">
      <c r="A107" s="20" t="s">
        <v>101</v>
      </c>
      <c r="B107" s="21" t="s">
        <v>135</v>
      </c>
      <c r="C107" s="44" t="s">
        <v>447</v>
      </c>
    </row>
    <row r="108" spans="1:3" ht="66.75" customHeight="1">
      <c r="A108" s="20" t="s">
        <v>101</v>
      </c>
      <c r="B108" s="21" t="s">
        <v>136</v>
      </c>
      <c r="C108" s="44" t="s">
        <v>448</v>
      </c>
    </row>
    <row r="109" spans="1:3" ht="40.5" customHeight="1">
      <c r="A109" s="20" t="s">
        <v>101</v>
      </c>
      <c r="B109" s="21" t="s">
        <v>59</v>
      </c>
      <c r="C109" s="39" t="s">
        <v>60</v>
      </c>
    </row>
    <row r="110" spans="1:3" ht="23.25" customHeight="1">
      <c r="A110" s="20" t="s">
        <v>101</v>
      </c>
      <c r="B110" s="21" t="s">
        <v>44</v>
      </c>
      <c r="C110" s="22" t="s">
        <v>45</v>
      </c>
    </row>
    <row r="111" spans="1:3" ht="23.25" customHeight="1">
      <c r="A111" s="20" t="s">
        <v>101</v>
      </c>
      <c r="B111" s="21" t="s">
        <v>137</v>
      </c>
      <c r="C111" s="22" t="s">
        <v>11</v>
      </c>
    </row>
    <row r="112" spans="1:3" ht="32.25" customHeight="1">
      <c r="A112" s="20" t="s">
        <v>101</v>
      </c>
      <c r="B112" s="21" t="s">
        <v>49</v>
      </c>
      <c r="C112" s="30" t="s">
        <v>50</v>
      </c>
    </row>
    <row r="113" spans="1:3" s="11" customFormat="1" ht="29.25" customHeight="1">
      <c r="A113" s="20" t="s">
        <v>101</v>
      </c>
      <c r="B113" s="21" t="s">
        <v>31</v>
      </c>
      <c r="C113" s="39" t="s">
        <v>32</v>
      </c>
    </row>
    <row r="114" spans="1:3" s="11" customFormat="1" ht="34.5" customHeight="1">
      <c r="A114" s="20" t="s">
        <v>101</v>
      </c>
      <c r="B114" s="21" t="s">
        <v>430</v>
      </c>
      <c r="C114" s="30" t="s">
        <v>431</v>
      </c>
    </row>
    <row r="115" spans="1:3" s="11" customFormat="1" ht="36" customHeight="1">
      <c r="A115" s="16" t="s">
        <v>138</v>
      </c>
      <c r="B115" s="21"/>
      <c r="C115" s="17" t="s">
        <v>139</v>
      </c>
    </row>
    <row r="116" spans="1:3" s="11" customFormat="1" ht="48" customHeight="1">
      <c r="A116" s="21">
        <v>113</v>
      </c>
      <c r="B116" s="21" t="s">
        <v>140</v>
      </c>
      <c r="C116" s="30" t="s">
        <v>5</v>
      </c>
    </row>
    <row r="117" spans="1:3" s="11" customFormat="1" ht="21.75" customHeight="1">
      <c r="A117" s="20" t="s">
        <v>138</v>
      </c>
      <c r="B117" s="21" t="s">
        <v>9</v>
      </c>
      <c r="C117" s="30" t="s">
        <v>10</v>
      </c>
    </row>
    <row r="118" spans="1:3" ht="66" customHeight="1">
      <c r="A118" s="21">
        <v>113</v>
      </c>
      <c r="B118" s="21" t="s">
        <v>141</v>
      </c>
      <c r="C118" s="30" t="s">
        <v>142</v>
      </c>
    </row>
    <row r="119" spans="1:3" s="11" customFormat="1" ht="61.5" customHeight="1">
      <c r="A119" s="21">
        <v>113</v>
      </c>
      <c r="B119" s="21" t="s">
        <v>42</v>
      </c>
      <c r="C119" s="22" t="s">
        <v>43</v>
      </c>
    </row>
    <row r="120" spans="1:3" s="11" customFormat="1" ht="35.25" customHeight="1">
      <c r="A120" s="20" t="s">
        <v>138</v>
      </c>
      <c r="B120" s="21" t="s">
        <v>59</v>
      </c>
      <c r="C120" s="39" t="s">
        <v>60</v>
      </c>
    </row>
    <row r="121" spans="1:3" ht="20.25" customHeight="1">
      <c r="A121" s="20" t="s">
        <v>138</v>
      </c>
      <c r="B121" s="21" t="s">
        <v>44</v>
      </c>
      <c r="C121" s="22" t="s">
        <v>45</v>
      </c>
    </row>
    <row r="122" spans="1:3" ht="20.25" customHeight="1">
      <c r="A122" s="20" t="s">
        <v>138</v>
      </c>
      <c r="B122" s="21" t="s">
        <v>46</v>
      </c>
      <c r="C122" s="22" t="s">
        <v>11</v>
      </c>
    </row>
    <row r="123" spans="1:3" ht="20.25" customHeight="1">
      <c r="A123" s="20" t="s">
        <v>138</v>
      </c>
      <c r="B123" s="21" t="s">
        <v>31</v>
      </c>
      <c r="C123" s="30" t="s">
        <v>32</v>
      </c>
    </row>
    <row r="124" spans="1:3" ht="35.25" customHeight="1">
      <c r="A124" s="20" t="s">
        <v>138</v>
      </c>
      <c r="B124" s="21" t="s">
        <v>430</v>
      </c>
      <c r="C124" s="30" t="s">
        <v>431</v>
      </c>
    </row>
    <row r="125" spans="1:3" ht="18.75" customHeight="1">
      <c r="A125" s="16" t="s">
        <v>143</v>
      </c>
      <c r="B125" s="51"/>
      <c r="C125" s="35" t="s">
        <v>144</v>
      </c>
    </row>
    <row r="126" spans="1:3" ht="31.5" customHeight="1">
      <c r="A126" s="20" t="s">
        <v>143</v>
      </c>
      <c r="B126" s="21" t="s">
        <v>9</v>
      </c>
      <c r="C126" s="30" t="s">
        <v>10</v>
      </c>
    </row>
    <row r="127" spans="1:3" s="11" customFormat="1" ht="63" customHeight="1">
      <c r="A127" s="21">
        <v>114</v>
      </c>
      <c r="B127" s="21" t="s">
        <v>42</v>
      </c>
      <c r="C127" s="22" t="s">
        <v>43</v>
      </c>
    </row>
    <row r="128" spans="1:3" ht="21" customHeight="1">
      <c r="A128" s="20" t="s">
        <v>143</v>
      </c>
      <c r="B128" s="21" t="s">
        <v>44</v>
      </c>
      <c r="C128" s="22" t="s">
        <v>45</v>
      </c>
    </row>
    <row r="129" spans="1:3" ht="51.75" customHeight="1">
      <c r="A129" s="20" t="s">
        <v>143</v>
      </c>
      <c r="B129" s="21" t="s">
        <v>145</v>
      </c>
      <c r="C129" s="30" t="s">
        <v>28</v>
      </c>
    </row>
    <row r="130" spans="1:3" s="15" customFormat="1" ht="19.5" customHeight="1">
      <c r="A130" s="16" t="s">
        <v>146</v>
      </c>
      <c r="B130" s="51"/>
      <c r="C130" s="35" t="s">
        <v>147</v>
      </c>
    </row>
    <row r="131" spans="1:3" s="15" customFormat="1" ht="19.5" customHeight="1">
      <c r="A131" s="20" t="s">
        <v>146</v>
      </c>
      <c r="B131" s="21" t="s">
        <v>7</v>
      </c>
      <c r="C131" s="30" t="s">
        <v>8</v>
      </c>
    </row>
    <row r="132" spans="1:3" s="11" customFormat="1" ht="25.5" customHeight="1">
      <c r="A132" s="20" t="s">
        <v>146</v>
      </c>
      <c r="B132" s="21" t="s">
        <v>9</v>
      </c>
      <c r="C132" s="30" t="s">
        <v>10</v>
      </c>
    </row>
    <row r="133" spans="1:3" s="11" customFormat="1" ht="63" customHeight="1">
      <c r="A133" s="21">
        <v>115</v>
      </c>
      <c r="B133" s="21" t="s">
        <v>42</v>
      </c>
      <c r="C133" s="22" t="s">
        <v>43</v>
      </c>
    </row>
    <row r="134" spans="1:3" s="11" customFormat="1" ht="19.5" customHeight="1">
      <c r="A134" s="20" t="s">
        <v>146</v>
      </c>
      <c r="B134" s="21" t="s">
        <v>44</v>
      </c>
      <c r="C134" s="22" t="s">
        <v>45</v>
      </c>
    </row>
    <row r="135" spans="1:3" ht="19.5" customHeight="1">
      <c r="A135" s="20" t="s">
        <v>146</v>
      </c>
      <c r="B135" s="21" t="s">
        <v>46</v>
      </c>
      <c r="C135" s="22" t="s">
        <v>11</v>
      </c>
    </row>
    <row r="136" spans="1:3" ht="19.5" customHeight="1">
      <c r="A136" s="20" t="s">
        <v>146</v>
      </c>
      <c r="B136" s="21" t="s">
        <v>236</v>
      </c>
      <c r="C136" s="30" t="s">
        <v>16</v>
      </c>
    </row>
    <row r="137" spans="1:3" ht="34.5" customHeight="1">
      <c r="A137" s="20" t="s">
        <v>146</v>
      </c>
      <c r="B137" s="21" t="s">
        <v>49</v>
      </c>
      <c r="C137" s="30" t="s">
        <v>50</v>
      </c>
    </row>
    <row r="138" spans="1:3" ht="20.25" customHeight="1">
      <c r="A138" s="20" t="s">
        <v>146</v>
      </c>
      <c r="B138" s="21" t="s">
        <v>74</v>
      </c>
      <c r="C138" s="22" t="s">
        <v>75</v>
      </c>
    </row>
    <row r="139" spans="1:3" ht="51" customHeight="1">
      <c r="A139" s="20" t="s">
        <v>146</v>
      </c>
      <c r="B139" s="21" t="s">
        <v>51</v>
      </c>
      <c r="C139" s="30" t="s">
        <v>30</v>
      </c>
    </row>
    <row r="140" spans="1:3" ht="30.75" customHeight="1">
      <c r="A140" s="20" t="s">
        <v>146</v>
      </c>
      <c r="B140" s="21" t="s">
        <v>31</v>
      </c>
      <c r="C140" s="30" t="s">
        <v>32</v>
      </c>
    </row>
    <row r="141" spans="1:3" ht="34.5" customHeight="1">
      <c r="A141" s="21">
        <v>115</v>
      </c>
      <c r="B141" s="21" t="s">
        <v>430</v>
      </c>
      <c r="C141" s="30" t="s">
        <v>431</v>
      </c>
    </row>
    <row r="142" spans="1:3" ht="35.25" customHeight="1">
      <c r="A142" s="51" t="s">
        <v>149</v>
      </c>
      <c r="B142" s="51"/>
      <c r="C142" s="35" t="s">
        <v>150</v>
      </c>
    </row>
    <row r="143" spans="1:3" s="11" customFormat="1" ht="63" customHeight="1">
      <c r="A143" s="21">
        <v>118</v>
      </c>
      <c r="B143" s="21" t="s">
        <v>42</v>
      </c>
      <c r="C143" s="22" t="s">
        <v>43</v>
      </c>
    </row>
    <row r="144" spans="1:3" ht="18.75" customHeight="1">
      <c r="A144" s="20" t="s">
        <v>149</v>
      </c>
      <c r="B144" s="21" t="s">
        <v>44</v>
      </c>
      <c r="C144" s="22" t="s">
        <v>45</v>
      </c>
    </row>
    <row r="145" spans="1:3" ht="18.75" customHeight="1">
      <c r="A145" s="20" t="s">
        <v>149</v>
      </c>
      <c r="B145" s="21" t="s">
        <v>46</v>
      </c>
      <c r="C145" s="22" t="s">
        <v>11</v>
      </c>
    </row>
    <row r="146" spans="1:3" ht="30.75" customHeight="1">
      <c r="A146" s="20" t="s">
        <v>149</v>
      </c>
      <c r="B146" s="21" t="s">
        <v>31</v>
      </c>
      <c r="C146" s="30" t="s">
        <v>32</v>
      </c>
    </row>
    <row r="147" spans="1:3" ht="26.25" customHeight="1" hidden="1">
      <c r="A147" s="58">
        <v>118</v>
      </c>
      <c r="B147" s="59" t="s">
        <v>86</v>
      </c>
      <c r="C147" s="60" t="s">
        <v>87</v>
      </c>
    </row>
    <row r="148" spans="1:3" ht="36" customHeight="1">
      <c r="A148" s="21">
        <v>118</v>
      </c>
      <c r="B148" s="21" t="s">
        <v>430</v>
      </c>
      <c r="C148" s="30" t="s">
        <v>431</v>
      </c>
    </row>
    <row r="149" spans="1:3" ht="18.75" customHeight="1">
      <c r="A149" s="51">
        <v>119</v>
      </c>
      <c r="B149" s="51"/>
      <c r="C149" s="61" t="s">
        <v>436</v>
      </c>
    </row>
    <row r="150" spans="1:3" ht="32.25" customHeight="1">
      <c r="A150" s="20" t="s">
        <v>151</v>
      </c>
      <c r="B150" s="21" t="s">
        <v>7</v>
      </c>
      <c r="C150" s="30" t="s">
        <v>152</v>
      </c>
    </row>
    <row r="151" spans="1:3" ht="22.5" customHeight="1">
      <c r="A151" s="20" t="s">
        <v>151</v>
      </c>
      <c r="B151" s="21" t="s">
        <v>9</v>
      </c>
      <c r="C151" s="30" t="s">
        <v>10</v>
      </c>
    </row>
    <row r="152" spans="1:3" s="11" customFormat="1" ht="66" customHeight="1">
      <c r="A152" s="21">
        <v>119</v>
      </c>
      <c r="B152" s="21" t="s">
        <v>42</v>
      </c>
      <c r="C152" s="22" t="s">
        <v>43</v>
      </c>
    </row>
    <row r="153" spans="1:3" ht="21" customHeight="1">
      <c r="A153" s="20" t="s">
        <v>151</v>
      </c>
      <c r="B153" s="21" t="s">
        <v>44</v>
      </c>
      <c r="C153" s="22" t="s">
        <v>45</v>
      </c>
    </row>
    <row r="154" spans="1:3" ht="21" customHeight="1">
      <c r="A154" s="20" t="s">
        <v>151</v>
      </c>
      <c r="B154" s="21" t="s">
        <v>46</v>
      </c>
      <c r="C154" s="22" t="s">
        <v>11</v>
      </c>
    </row>
    <row r="155" spans="1:3" ht="36" customHeight="1">
      <c r="A155" s="20" t="s">
        <v>151</v>
      </c>
      <c r="B155" s="21" t="s">
        <v>63</v>
      </c>
      <c r="C155" s="30" t="s">
        <v>64</v>
      </c>
    </row>
    <row r="156" spans="1:3" ht="33" customHeight="1">
      <c r="A156" s="21">
        <v>119</v>
      </c>
      <c r="B156" s="21" t="s">
        <v>65</v>
      </c>
      <c r="C156" s="30" t="s">
        <v>66</v>
      </c>
    </row>
    <row r="157" spans="1:3" s="15" customFormat="1" ht="47.25" customHeight="1">
      <c r="A157" s="20" t="s">
        <v>151</v>
      </c>
      <c r="B157" s="21" t="s">
        <v>153</v>
      </c>
      <c r="C157" s="40" t="s">
        <v>449</v>
      </c>
    </row>
    <row r="158" spans="1:3" s="11" customFormat="1" ht="25.5" customHeight="1">
      <c r="A158" s="20" t="s">
        <v>151</v>
      </c>
      <c r="B158" s="21" t="s">
        <v>15</v>
      </c>
      <c r="C158" s="30" t="s">
        <v>16</v>
      </c>
    </row>
    <row r="159" spans="1:3" ht="33" customHeight="1">
      <c r="A159" s="20" t="s">
        <v>151</v>
      </c>
      <c r="B159" s="21" t="s">
        <v>49</v>
      </c>
      <c r="C159" s="30" t="s">
        <v>50</v>
      </c>
    </row>
    <row r="160" spans="1:3" ht="24.75" customHeight="1">
      <c r="A160" s="20" t="s">
        <v>151</v>
      </c>
      <c r="B160" s="21" t="s">
        <v>74</v>
      </c>
      <c r="C160" s="22" t="s">
        <v>75</v>
      </c>
    </row>
    <row r="161" spans="1:3" ht="51" customHeight="1">
      <c r="A161" s="20" t="s">
        <v>151</v>
      </c>
      <c r="B161" s="21" t="s">
        <v>51</v>
      </c>
      <c r="C161" s="30" t="s">
        <v>30</v>
      </c>
    </row>
    <row r="162" spans="1:3" ht="48" customHeight="1">
      <c r="A162" s="20" t="s">
        <v>151</v>
      </c>
      <c r="B162" s="21" t="s">
        <v>27</v>
      </c>
      <c r="C162" s="30" t="s">
        <v>28</v>
      </c>
    </row>
    <row r="163" spans="1:3" ht="36" customHeight="1">
      <c r="A163" s="20" t="s">
        <v>151</v>
      </c>
      <c r="B163" s="21" t="s">
        <v>29</v>
      </c>
      <c r="C163" s="30" t="s">
        <v>148</v>
      </c>
    </row>
    <row r="164" spans="1:3" ht="33" customHeight="1">
      <c r="A164" s="20" t="s">
        <v>151</v>
      </c>
      <c r="B164" s="21" t="s">
        <v>31</v>
      </c>
      <c r="C164" s="30" t="s">
        <v>32</v>
      </c>
    </row>
    <row r="165" spans="1:3" ht="34.5" customHeight="1">
      <c r="A165" s="21">
        <v>119</v>
      </c>
      <c r="B165" s="21" t="s">
        <v>430</v>
      </c>
      <c r="C165" s="30" t="s">
        <v>431</v>
      </c>
    </row>
    <row r="166" spans="1:3" ht="33.75" customHeight="1">
      <c r="A166" s="51">
        <v>120</v>
      </c>
      <c r="B166" s="21"/>
      <c r="C166" s="35" t="s">
        <v>154</v>
      </c>
    </row>
    <row r="167" spans="1:3" ht="22.5" customHeight="1">
      <c r="A167" s="21">
        <v>120</v>
      </c>
      <c r="B167" s="21" t="s">
        <v>9</v>
      </c>
      <c r="C167" s="30" t="s">
        <v>10</v>
      </c>
    </row>
    <row r="168" spans="1:3" s="11" customFormat="1" ht="68.25" customHeight="1">
      <c r="A168" s="21">
        <v>120</v>
      </c>
      <c r="B168" s="21" t="s">
        <v>42</v>
      </c>
      <c r="C168" s="22" t="s">
        <v>43</v>
      </c>
    </row>
    <row r="169" spans="1:3" ht="24.75" customHeight="1">
      <c r="A169" s="20" t="s">
        <v>155</v>
      </c>
      <c r="B169" s="21" t="s">
        <v>44</v>
      </c>
      <c r="C169" s="22" t="s">
        <v>45</v>
      </c>
    </row>
    <row r="170" spans="1:3" ht="51" customHeight="1">
      <c r="A170" s="21">
        <v>120</v>
      </c>
      <c r="B170" s="21" t="s">
        <v>145</v>
      </c>
      <c r="C170" s="30" t="s">
        <v>28</v>
      </c>
    </row>
    <row r="171" spans="1:3" ht="36" customHeight="1">
      <c r="A171" s="21">
        <v>120</v>
      </c>
      <c r="B171" s="21" t="s">
        <v>430</v>
      </c>
      <c r="C171" s="30" t="s">
        <v>431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D1" sqref="A1:J100"/>
    </sheetView>
  </sheetViews>
  <sheetFormatPr defaultColWidth="10.140625" defaultRowHeight="15"/>
  <cols>
    <col min="1" max="1" width="3.8515625" style="267" customWidth="1"/>
    <col min="2" max="2" width="55.28125" style="100" customWidth="1"/>
    <col min="3" max="3" width="8.28125" style="100" hidden="1" customWidth="1"/>
    <col min="4" max="4" width="7.421875" style="100" customWidth="1"/>
    <col min="5" max="5" width="11.57421875" style="104" customWidth="1"/>
    <col min="6" max="6" width="10.421875" style="104" customWidth="1"/>
    <col min="7" max="8" width="10.28125" style="104" customWidth="1"/>
    <col min="9" max="9" width="40.57421875" style="105" customWidth="1"/>
    <col min="10" max="10" width="66.28125" style="100" customWidth="1"/>
    <col min="11" max="11" width="20.57421875" style="69" hidden="1" customWidth="1"/>
    <col min="12" max="16384" width="10.140625" style="100" customWidth="1"/>
  </cols>
  <sheetData>
    <row r="1" spans="1:11" s="224" customFormat="1" ht="12.75">
      <c r="A1" s="53"/>
      <c r="B1" s="4"/>
      <c r="C1" s="4"/>
      <c r="D1" s="4"/>
      <c r="E1" s="222"/>
      <c r="F1" s="222"/>
      <c r="G1" s="222"/>
      <c r="H1" s="222"/>
      <c r="I1" s="223"/>
      <c r="J1" s="212" t="s">
        <v>0</v>
      </c>
      <c r="K1" s="135"/>
    </row>
    <row r="2" spans="1:11" s="224" customFormat="1" ht="12.75">
      <c r="A2" s="53"/>
      <c r="B2" s="4"/>
      <c r="C2" s="4"/>
      <c r="D2" s="4"/>
      <c r="E2" s="222"/>
      <c r="F2" s="222"/>
      <c r="G2" s="222"/>
      <c r="H2" s="222"/>
      <c r="I2" s="223"/>
      <c r="J2" s="212" t="s">
        <v>614</v>
      </c>
      <c r="K2" s="135"/>
    </row>
    <row r="3" spans="1:11" s="224" customFormat="1" ht="12.75">
      <c r="A3" s="53"/>
      <c r="B3" s="4"/>
      <c r="C3" s="4"/>
      <c r="D3" s="4"/>
      <c r="E3" s="222"/>
      <c r="F3" s="222"/>
      <c r="G3" s="222"/>
      <c r="H3" s="222"/>
      <c r="I3" s="223"/>
      <c r="J3" s="212" t="s">
        <v>2</v>
      </c>
      <c r="K3" s="135"/>
    </row>
    <row r="4" spans="1:11" s="224" customFormat="1" ht="12.75">
      <c r="A4" s="53"/>
      <c r="B4" s="4"/>
      <c r="C4" s="4"/>
      <c r="D4" s="4"/>
      <c r="E4" s="222"/>
      <c r="F4" s="222"/>
      <c r="G4" s="222"/>
      <c r="H4" s="222"/>
      <c r="I4" s="223"/>
      <c r="J4" s="212" t="s">
        <v>1389</v>
      </c>
      <c r="K4" s="135"/>
    </row>
    <row r="5" spans="1:11" s="224" customFormat="1" ht="12.75">
      <c r="A5" s="53"/>
      <c r="B5" s="4"/>
      <c r="C5" s="4"/>
      <c r="D5" s="4"/>
      <c r="E5" s="222"/>
      <c r="F5" s="222"/>
      <c r="G5" s="222"/>
      <c r="H5" s="222"/>
      <c r="I5" s="223"/>
      <c r="J5" s="212" t="s">
        <v>854</v>
      </c>
      <c r="K5" s="135"/>
    </row>
    <row r="6" spans="1:11" s="224" customFormat="1" ht="12.75">
      <c r="A6" s="53"/>
      <c r="B6" s="4"/>
      <c r="C6" s="4"/>
      <c r="D6" s="4"/>
      <c r="E6" s="222"/>
      <c r="F6" s="222"/>
      <c r="G6" s="222"/>
      <c r="H6" s="222"/>
      <c r="I6" s="223"/>
      <c r="J6" s="212"/>
      <c r="K6" s="135"/>
    </row>
    <row r="7" spans="3:10" ht="15.75">
      <c r="C7" s="101"/>
      <c r="D7" s="101"/>
      <c r="E7" s="102"/>
      <c r="F7" s="102"/>
      <c r="G7" s="102"/>
      <c r="H7" s="102"/>
      <c r="I7" s="103"/>
      <c r="J7" s="101"/>
    </row>
    <row r="8" spans="1:10" ht="15" customHeight="1">
      <c r="A8" s="466" t="s">
        <v>706</v>
      </c>
      <c r="B8" s="466"/>
      <c r="C8" s="466"/>
      <c r="D8" s="466"/>
      <c r="E8" s="466"/>
      <c r="F8" s="466"/>
      <c r="G8" s="466"/>
      <c r="H8" s="466"/>
      <c r="I8" s="466"/>
      <c r="J8" s="466"/>
    </row>
    <row r="10" spans="1:10" ht="15.75">
      <c r="A10" s="268"/>
      <c r="B10" s="106"/>
      <c r="C10" s="106"/>
      <c r="D10" s="106"/>
      <c r="E10" s="107"/>
      <c r="F10" s="108"/>
      <c r="G10" s="108"/>
      <c r="H10" s="108"/>
      <c r="I10" s="109"/>
      <c r="J10" s="110" t="s">
        <v>615</v>
      </c>
    </row>
    <row r="11" spans="1:11" ht="15" customHeight="1">
      <c r="A11" s="467" t="s">
        <v>616</v>
      </c>
      <c r="B11" s="467" t="s">
        <v>617</v>
      </c>
      <c r="C11" s="467" t="s">
        <v>618</v>
      </c>
      <c r="D11" s="468" t="s">
        <v>619</v>
      </c>
      <c r="E11" s="480" t="s">
        <v>620</v>
      </c>
      <c r="F11" s="481" t="s">
        <v>733</v>
      </c>
      <c r="G11" s="483" t="s">
        <v>621</v>
      </c>
      <c r="H11" s="484"/>
      <c r="I11" s="485" t="s">
        <v>761</v>
      </c>
      <c r="J11" s="486"/>
      <c r="K11" s="468" t="s">
        <v>666</v>
      </c>
    </row>
    <row r="12" spans="1:11" ht="30">
      <c r="A12" s="467"/>
      <c r="B12" s="467"/>
      <c r="C12" s="467"/>
      <c r="D12" s="469"/>
      <c r="E12" s="480"/>
      <c r="F12" s="482"/>
      <c r="G12" s="137" t="s">
        <v>622</v>
      </c>
      <c r="H12" s="137" t="s">
        <v>623</v>
      </c>
      <c r="I12" s="487"/>
      <c r="J12" s="488"/>
      <c r="K12" s="469"/>
    </row>
    <row r="13" spans="1:11" ht="15" hidden="1">
      <c r="A13" s="470"/>
      <c r="B13" s="470"/>
      <c r="C13" s="470"/>
      <c r="D13" s="470"/>
      <c r="E13" s="470"/>
      <c r="F13" s="470"/>
      <c r="G13" s="470"/>
      <c r="H13" s="470"/>
      <c r="I13" s="470"/>
      <c r="J13" s="470"/>
      <c r="K13" s="49"/>
    </row>
    <row r="14" spans="1:11" ht="15" customHeight="1">
      <c r="A14" s="471" t="s">
        <v>624</v>
      </c>
      <c r="B14" s="472"/>
      <c r="C14" s="472"/>
      <c r="D14" s="472"/>
      <c r="E14" s="472"/>
      <c r="F14" s="472"/>
      <c r="G14" s="472"/>
      <c r="H14" s="472"/>
      <c r="I14" s="472"/>
      <c r="J14" s="473"/>
      <c r="K14" s="49"/>
    </row>
    <row r="15" spans="1:11" ht="15" customHeight="1">
      <c r="A15" s="474" t="s">
        <v>238</v>
      </c>
      <c r="B15" s="475"/>
      <c r="C15" s="475"/>
      <c r="D15" s="475"/>
      <c r="E15" s="475"/>
      <c r="F15" s="475"/>
      <c r="G15" s="475"/>
      <c r="H15" s="475"/>
      <c r="I15" s="475"/>
      <c r="J15" s="476"/>
      <c r="K15" s="49"/>
    </row>
    <row r="16" spans="1:11" ht="25.5" customHeight="1">
      <c r="A16" s="99">
        <v>1</v>
      </c>
      <c r="B16" s="97" t="s">
        <v>625</v>
      </c>
      <c r="C16" s="111" t="s">
        <v>626</v>
      </c>
      <c r="D16" s="112">
        <v>2018</v>
      </c>
      <c r="E16" s="113">
        <v>1500</v>
      </c>
      <c r="F16" s="114">
        <f>G16+H16</f>
        <v>1120</v>
      </c>
      <c r="G16" s="114">
        <v>1120</v>
      </c>
      <c r="H16" s="114"/>
      <c r="I16" s="489" t="s">
        <v>762</v>
      </c>
      <c r="J16" s="490"/>
      <c r="K16" s="49"/>
    </row>
    <row r="17" spans="1:11" ht="25.5">
      <c r="A17" s="119">
        <v>2</v>
      </c>
      <c r="B17" s="65" t="s">
        <v>789</v>
      </c>
      <c r="C17" s="115" t="s">
        <v>626</v>
      </c>
      <c r="D17" s="112">
        <v>2018</v>
      </c>
      <c r="E17" s="72">
        <f>64191.5-57771.5</f>
        <v>6420</v>
      </c>
      <c r="F17" s="114">
        <f aca="true" t="shared" si="0" ref="F17:F30">G17+H17</f>
        <v>6420</v>
      </c>
      <c r="G17" s="144">
        <v>6420</v>
      </c>
      <c r="H17" s="144"/>
      <c r="I17" s="461" t="s">
        <v>1366</v>
      </c>
      <c r="J17" s="463"/>
      <c r="K17" s="49"/>
    </row>
    <row r="18" spans="1:11" ht="15" customHeight="1">
      <c r="A18" s="119">
        <v>3</v>
      </c>
      <c r="B18" s="65" t="s">
        <v>763</v>
      </c>
      <c r="C18" s="115" t="s">
        <v>626</v>
      </c>
      <c r="D18" s="112">
        <v>2018</v>
      </c>
      <c r="E18" s="254">
        <v>1000</v>
      </c>
      <c r="F18" s="114">
        <f t="shared" si="0"/>
        <v>1000</v>
      </c>
      <c r="G18" s="116">
        <v>1000</v>
      </c>
      <c r="H18" s="116"/>
      <c r="I18" s="461" t="s">
        <v>764</v>
      </c>
      <c r="J18" s="463"/>
      <c r="K18" s="49"/>
    </row>
    <row r="19" spans="1:11" ht="15" customHeight="1">
      <c r="A19" s="119">
        <v>4</v>
      </c>
      <c r="B19" s="65" t="s">
        <v>799</v>
      </c>
      <c r="C19" s="115"/>
      <c r="D19" s="112">
        <v>2018</v>
      </c>
      <c r="E19" s="254">
        <v>700</v>
      </c>
      <c r="F19" s="114"/>
      <c r="G19" s="116"/>
      <c r="H19" s="116"/>
      <c r="I19" s="461" t="s">
        <v>800</v>
      </c>
      <c r="J19" s="465"/>
      <c r="K19" s="49"/>
    </row>
    <row r="20" spans="1:11" ht="15" customHeight="1">
      <c r="A20" s="119">
        <v>5</v>
      </c>
      <c r="B20" s="256" t="s">
        <v>1367</v>
      </c>
      <c r="C20" s="115"/>
      <c r="D20" s="112">
        <v>2018</v>
      </c>
      <c r="E20" s="254">
        <v>700</v>
      </c>
      <c r="F20" s="114"/>
      <c r="G20" s="116"/>
      <c r="H20" s="116"/>
      <c r="I20" s="249" t="s">
        <v>802</v>
      </c>
      <c r="J20" s="250"/>
      <c r="K20" s="49"/>
    </row>
    <row r="21" spans="1:11" ht="15" customHeight="1">
      <c r="A21" s="119">
        <v>6</v>
      </c>
      <c r="B21" s="256" t="s">
        <v>801</v>
      </c>
      <c r="C21" s="115"/>
      <c r="D21" s="112">
        <v>2018</v>
      </c>
      <c r="E21" s="254">
        <v>1500</v>
      </c>
      <c r="F21" s="114"/>
      <c r="G21" s="116"/>
      <c r="H21" s="116"/>
      <c r="I21" s="249" t="s">
        <v>803</v>
      </c>
      <c r="J21" s="250"/>
      <c r="K21" s="49"/>
    </row>
    <row r="22" spans="1:11" ht="25.5">
      <c r="A22" s="119">
        <v>7</v>
      </c>
      <c r="B22" s="65" t="s">
        <v>791</v>
      </c>
      <c r="C22" s="115"/>
      <c r="D22" s="112">
        <v>2018</v>
      </c>
      <c r="E22" s="254">
        <v>300</v>
      </c>
      <c r="F22" s="114"/>
      <c r="G22" s="116"/>
      <c r="H22" s="116"/>
      <c r="I22" s="461" t="s">
        <v>793</v>
      </c>
      <c r="J22" s="465"/>
      <c r="K22" s="49"/>
    </row>
    <row r="23" spans="1:11" ht="15.75" customHeight="1">
      <c r="A23" s="119">
        <v>8</v>
      </c>
      <c r="B23" s="65" t="s">
        <v>792</v>
      </c>
      <c r="C23" s="115"/>
      <c r="D23" s="112">
        <v>2018</v>
      </c>
      <c r="E23" s="254">
        <v>500</v>
      </c>
      <c r="F23" s="114"/>
      <c r="G23" s="116"/>
      <c r="H23" s="116"/>
      <c r="I23" s="461" t="s">
        <v>794</v>
      </c>
      <c r="J23" s="465"/>
      <c r="K23" s="49"/>
    </row>
    <row r="24" spans="1:11" ht="15.75" customHeight="1">
      <c r="A24" s="119">
        <v>9</v>
      </c>
      <c r="B24" s="65" t="s">
        <v>1368</v>
      </c>
      <c r="C24" s="115"/>
      <c r="D24" s="112">
        <v>2018</v>
      </c>
      <c r="E24" s="254">
        <v>120</v>
      </c>
      <c r="F24" s="114">
        <f t="shared" si="0"/>
        <v>120</v>
      </c>
      <c r="G24" s="116">
        <v>120</v>
      </c>
      <c r="H24" s="116"/>
      <c r="I24" s="249" t="s">
        <v>1369</v>
      </c>
      <c r="J24" s="352"/>
      <c r="K24" s="49"/>
    </row>
    <row r="25" spans="1:11" ht="15.75" customHeight="1">
      <c r="A25" s="119">
        <v>10</v>
      </c>
      <c r="B25" s="65" t="s">
        <v>1370</v>
      </c>
      <c r="C25" s="115"/>
      <c r="D25" s="112">
        <v>2018</v>
      </c>
      <c r="E25" s="254">
        <v>250</v>
      </c>
      <c r="F25" s="114"/>
      <c r="G25" s="116"/>
      <c r="H25" s="116"/>
      <c r="I25" s="249" t="s">
        <v>795</v>
      </c>
      <c r="J25" s="352"/>
      <c r="K25" s="49"/>
    </row>
    <row r="26" spans="1:11" ht="15.75" customHeight="1">
      <c r="A26" s="119">
        <v>11</v>
      </c>
      <c r="B26" s="65" t="s">
        <v>796</v>
      </c>
      <c r="C26" s="115"/>
      <c r="D26" s="112">
        <v>2018</v>
      </c>
      <c r="E26" s="254">
        <v>700</v>
      </c>
      <c r="F26" s="114">
        <f t="shared" si="0"/>
        <v>700</v>
      </c>
      <c r="G26" s="116">
        <v>700</v>
      </c>
      <c r="H26" s="116"/>
      <c r="I26" s="461" t="s">
        <v>1371</v>
      </c>
      <c r="J26" s="465"/>
      <c r="K26" s="49"/>
    </row>
    <row r="27" spans="1:11" ht="15.75" customHeight="1">
      <c r="A27" s="119">
        <v>12</v>
      </c>
      <c r="B27" s="65" t="s">
        <v>797</v>
      </c>
      <c r="C27" s="115"/>
      <c r="D27" s="112">
        <v>2018</v>
      </c>
      <c r="E27" s="254">
        <v>500</v>
      </c>
      <c r="F27" s="114"/>
      <c r="G27" s="116"/>
      <c r="H27" s="116"/>
      <c r="I27" s="249" t="s">
        <v>798</v>
      </c>
      <c r="J27" s="352"/>
      <c r="K27" s="49"/>
    </row>
    <row r="28" spans="1:11" ht="15.75" customHeight="1">
      <c r="A28" s="119">
        <v>13</v>
      </c>
      <c r="B28" s="65" t="s">
        <v>805</v>
      </c>
      <c r="C28" s="115"/>
      <c r="D28" s="112">
        <v>2018</v>
      </c>
      <c r="E28" s="254">
        <v>700</v>
      </c>
      <c r="F28" s="114">
        <f t="shared" si="0"/>
        <v>227.6</v>
      </c>
      <c r="G28" s="116">
        <v>227.6</v>
      </c>
      <c r="H28" s="116"/>
      <c r="I28" s="461" t="s">
        <v>1372</v>
      </c>
      <c r="J28" s="465"/>
      <c r="K28" s="49"/>
    </row>
    <row r="29" spans="1:11" ht="15.75" customHeight="1">
      <c r="A29" s="119">
        <v>14</v>
      </c>
      <c r="B29" s="65" t="s">
        <v>790</v>
      </c>
      <c r="C29" s="115"/>
      <c r="D29" s="112">
        <v>2018</v>
      </c>
      <c r="E29" s="254">
        <v>399</v>
      </c>
      <c r="F29" s="114">
        <f t="shared" si="0"/>
        <v>399</v>
      </c>
      <c r="G29" s="116">
        <v>399</v>
      </c>
      <c r="H29" s="116"/>
      <c r="I29" s="249" t="s">
        <v>806</v>
      </c>
      <c r="J29" s="352"/>
      <c r="K29" s="49"/>
    </row>
    <row r="30" spans="1:11" ht="15.75" customHeight="1">
      <c r="A30" s="119">
        <v>15</v>
      </c>
      <c r="B30" s="65" t="s">
        <v>811</v>
      </c>
      <c r="C30" s="115"/>
      <c r="D30" s="112">
        <v>2018</v>
      </c>
      <c r="E30" s="254">
        <v>389</v>
      </c>
      <c r="F30" s="114">
        <f t="shared" si="0"/>
        <v>389</v>
      </c>
      <c r="G30" s="116">
        <v>389</v>
      </c>
      <c r="H30" s="116"/>
      <c r="I30" s="249" t="s">
        <v>806</v>
      </c>
      <c r="J30" s="352"/>
      <c r="K30" s="49"/>
    </row>
    <row r="31" spans="1:11" ht="15">
      <c r="A31" s="119"/>
      <c r="B31" s="130" t="s">
        <v>627</v>
      </c>
      <c r="C31" s="117"/>
      <c r="D31" s="117"/>
      <c r="E31" s="118">
        <f>SUM(E16:E30)</f>
        <v>15678</v>
      </c>
      <c r="F31" s="118">
        <f>SUM(F16:F30)</f>
        <v>10375.6</v>
      </c>
      <c r="G31" s="118">
        <f>SUM(G16:G30)</f>
        <v>10375.6</v>
      </c>
      <c r="H31" s="118">
        <f>SUM(H16:H30)</f>
        <v>0</v>
      </c>
      <c r="I31" s="493"/>
      <c r="J31" s="494"/>
      <c r="K31" s="49"/>
    </row>
    <row r="32" spans="1:11" ht="15" customHeight="1">
      <c r="A32" s="477" t="s">
        <v>628</v>
      </c>
      <c r="B32" s="478"/>
      <c r="C32" s="478"/>
      <c r="D32" s="478"/>
      <c r="E32" s="478"/>
      <c r="F32" s="478"/>
      <c r="G32" s="478"/>
      <c r="H32" s="478"/>
      <c r="I32" s="478"/>
      <c r="J32" s="479"/>
      <c r="K32" s="49"/>
    </row>
    <row r="33" spans="1:11" ht="19.5" customHeight="1">
      <c r="A33" s="457">
        <v>16</v>
      </c>
      <c r="B33" s="491" t="s">
        <v>629</v>
      </c>
      <c r="C33" s="138"/>
      <c r="D33" s="112">
        <v>2018</v>
      </c>
      <c r="E33" s="72">
        <v>300</v>
      </c>
      <c r="F33" s="114">
        <f>G33+H33</f>
        <v>300</v>
      </c>
      <c r="G33" s="144">
        <v>300</v>
      </c>
      <c r="H33" s="230"/>
      <c r="I33" s="461" t="s">
        <v>765</v>
      </c>
      <c r="J33" s="463"/>
      <c r="K33" s="49"/>
    </row>
    <row r="34" spans="1:11" ht="15" customHeight="1">
      <c r="A34" s="458"/>
      <c r="B34" s="492"/>
      <c r="C34" s="138"/>
      <c r="D34" s="112">
        <v>2018</v>
      </c>
      <c r="E34" s="72">
        <v>1500</v>
      </c>
      <c r="F34" s="114"/>
      <c r="G34" s="144"/>
      <c r="H34" s="230"/>
      <c r="I34" s="249" t="s">
        <v>804</v>
      </c>
      <c r="J34" s="250"/>
      <c r="K34" s="49"/>
    </row>
    <row r="35" spans="1:11" ht="19.5" customHeight="1">
      <c r="A35" s="269">
        <v>17</v>
      </c>
      <c r="B35" s="256" t="s">
        <v>766</v>
      </c>
      <c r="C35" s="138"/>
      <c r="D35" s="112">
        <v>2018</v>
      </c>
      <c r="E35" s="72">
        <v>1000</v>
      </c>
      <c r="F35" s="114">
        <f aca="true" t="shared" si="1" ref="F35:F42">G35+H35</f>
        <v>1000</v>
      </c>
      <c r="G35" s="144">
        <v>1000</v>
      </c>
      <c r="H35" s="230"/>
      <c r="I35" s="461" t="s">
        <v>767</v>
      </c>
      <c r="J35" s="464"/>
      <c r="K35" s="49"/>
    </row>
    <row r="36" spans="1:11" ht="18.75" customHeight="1">
      <c r="A36" s="119">
        <v>18</v>
      </c>
      <c r="B36" s="65" t="s">
        <v>790</v>
      </c>
      <c r="C36" s="138"/>
      <c r="D36" s="112">
        <v>2018</v>
      </c>
      <c r="E36" s="72">
        <v>1300</v>
      </c>
      <c r="F36" s="114">
        <f t="shared" si="1"/>
        <v>1000</v>
      </c>
      <c r="G36" s="144">
        <f>1000</f>
        <v>1000</v>
      </c>
      <c r="H36" s="230"/>
      <c r="I36" s="461" t="s">
        <v>768</v>
      </c>
      <c r="J36" s="463"/>
      <c r="K36" s="49"/>
    </row>
    <row r="37" spans="1:11" ht="21" customHeight="1">
      <c r="A37" s="457">
        <v>19</v>
      </c>
      <c r="B37" s="459" t="s">
        <v>630</v>
      </c>
      <c r="C37" s="138"/>
      <c r="D37" s="112">
        <v>2018</v>
      </c>
      <c r="E37" s="72">
        <f>12800-12500+100</f>
        <v>400</v>
      </c>
      <c r="F37" s="114">
        <f t="shared" si="1"/>
        <v>400</v>
      </c>
      <c r="G37" s="144">
        <f>300+400-300</f>
        <v>400</v>
      </c>
      <c r="H37" s="231"/>
      <c r="I37" s="461" t="s">
        <v>1388</v>
      </c>
      <c r="J37" s="463"/>
      <c r="K37" s="49"/>
    </row>
    <row r="38" spans="1:11" ht="21" customHeight="1">
      <c r="A38" s="458"/>
      <c r="B38" s="460"/>
      <c r="C38" s="138"/>
      <c r="D38" s="112">
        <v>2018</v>
      </c>
      <c r="E38" s="72">
        <v>12222.2</v>
      </c>
      <c r="F38" s="114">
        <f t="shared" si="1"/>
        <v>12222.2</v>
      </c>
      <c r="G38" s="144">
        <v>1222.2</v>
      </c>
      <c r="H38" s="231">
        <v>11000</v>
      </c>
      <c r="I38" s="461" t="s">
        <v>1387</v>
      </c>
      <c r="J38" s="462"/>
      <c r="K38" s="49"/>
    </row>
    <row r="39" spans="1:11" ht="21" customHeight="1">
      <c r="A39" s="119">
        <v>20</v>
      </c>
      <c r="B39" s="65" t="s">
        <v>807</v>
      </c>
      <c r="C39" s="138"/>
      <c r="D39" s="112">
        <v>2018</v>
      </c>
      <c r="E39" s="72">
        <v>3000</v>
      </c>
      <c r="F39" s="114">
        <f t="shared" si="1"/>
        <v>1000</v>
      </c>
      <c r="G39" s="144">
        <v>1000</v>
      </c>
      <c r="H39" s="232"/>
      <c r="I39" s="461" t="s">
        <v>1373</v>
      </c>
      <c r="J39" s="464"/>
      <c r="K39" s="49"/>
    </row>
    <row r="40" spans="1:11" ht="20.25" customHeight="1">
      <c r="A40" s="457">
        <v>21</v>
      </c>
      <c r="B40" s="459" t="s">
        <v>808</v>
      </c>
      <c r="C40" s="138"/>
      <c r="D40" s="112">
        <v>2018</v>
      </c>
      <c r="E40" s="72">
        <v>1550</v>
      </c>
      <c r="F40" s="114">
        <f t="shared" si="1"/>
        <v>1550</v>
      </c>
      <c r="G40" s="144">
        <f>1550</f>
        <v>1550</v>
      </c>
      <c r="H40" s="232"/>
      <c r="I40" s="461" t="s">
        <v>1386</v>
      </c>
      <c r="J40" s="465"/>
      <c r="K40" s="49"/>
    </row>
    <row r="41" spans="1:11" ht="30" customHeight="1">
      <c r="A41" s="458"/>
      <c r="B41" s="460"/>
      <c r="C41" s="138"/>
      <c r="D41" s="112">
        <v>2018</v>
      </c>
      <c r="E41" s="72">
        <v>2212.2</v>
      </c>
      <c r="F41" s="114">
        <f t="shared" si="1"/>
        <v>2212.2</v>
      </c>
      <c r="G41" s="144">
        <v>159</v>
      </c>
      <c r="H41" s="232">
        <v>2053.2</v>
      </c>
      <c r="I41" s="461" t="s">
        <v>1385</v>
      </c>
      <c r="J41" s="462"/>
      <c r="K41" s="49"/>
    </row>
    <row r="42" spans="1:11" ht="27" customHeight="1">
      <c r="A42" s="119">
        <v>22</v>
      </c>
      <c r="B42" s="65" t="s">
        <v>1384</v>
      </c>
      <c r="C42" s="138"/>
      <c r="D42" s="112">
        <v>2018</v>
      </c>
      <c r="E42" s="72">
        <v>1961.8</v>
      </c>
      <c r="F42" s="114">
        <f t="shared" si="1"/>
        <v>1961.8</v>
      </c>
      <c r="G42" s="144">
        <v>141</v>
      </c>
      <c r="H42" s="232">
        <v>1820.8</v>
      </c>
      <c r="I42" s="461" t="s">
        <v>1385</v>
      </c>
      <c r="J42" s="462"/>
      <c r="K42" s="49"/>
    </row>
    <row r="43" spans="1:11" ht="21" customHeight="1">
      <c r="A43" s="119">
        <v>23</v>
      </c>
      <c r="B43" s="65" t="s">
        <v>809</v>
      </c>
      <c r="C43" s="138"/>
      <c r="D43" s="112">
        <v>2018</v>
      </c>
      <c r="E43" s="72">
        <v>500</v>
      </c>
      <c r="F43" s="114"/>
      <c r="G43" s="144"/>
      <c r="H43" s="232"/>
      <c r="I43" s="461" t="s">
        <v>812</v>
      </c>
      <c r="J43" s="463"/>
      <c r="K43" s="49"/>
    </row>
    <row r="44" spans="1:11" ht="21" customHeight="1">
      <c r="A44" s="119">
        <v>24</v>
      </c>
      <c r="B44" s="65" t="s">
        <v>810</v>
      </c>
      <c r="C44" s="138"/>
      <c r="D44" s="112">
        <v>2018</v>
      </c>
      <c r="E44" s="72">
        <v>700</v>
      </c>
      <c r="F44" s="114"/>
      <c r="G44" s="144"/>
      <c r="H44" s="232"/>
      <c r="I44" s="461" t="s">
        <v>813</v>
      </c>
      <c r="J44" s="463"/>
      <c r="K44" s="49"/>
    </row>
    <row r="45" spans="1:11" ht="21" customHeight="1">
      <c r="A45" s="119">
        <v>25</v>
      </c>
      <c r="B45" s="65" t="s">
        <v>811</v>
      </c>
      <c r="C45" s="138"/>
      <c r="D45" s="112">
        <v>2018</v>
      </c>
      <c r="E45" s="72">
        <v>500</v>
      </c>
      <c r="F45" s="114"/>
      <c r="G45" s="144"/>
      <c r="H45" s="232"/>
      <c r="I45" s="461" t="s">
        <v>814</v>
      </c>
      <c r="J45" s="463"/>
      <c r="K45" s="49"/>
    </row>
    <row r="46" spans="1:11" ht="27" customHeight="1">
      <c r="A46" s="119">
        <v>26</v>
      </c>
      <c r="B46" s="65" t="s">
        <v>631</v>
      </c>
      <c r="C46" s="115" t="s">
        <v>632</v>
      </c>
      <c r="D46" s="112">
        <v>2018</v>
      </c>
      <c r="E46" s="72">
        <v>10000</v>
      </c>
      <c r="F46" s="114">
        <f>G46+H46</f>
        <v>5000</v>
      </c>
      <c r="G46" s="144">
        <v>5000</v>
      </c>
      <c r="H46" s="144"/>
      <c r="I46" s="461" t="s">
        <v>633</v>
      </c>
      <c r="J46" s="463"/>
      <c r="K46" s="49"/>
    </row>
    <row r="47" spans="1:11" ht="18.75" customHeight="1">
      <c r="A47" s="119">
        <v>27</v>
      </c>
      <c r="B47" s="65" t="s">
        <v>815</v>
      </c>
      <c r="C47" s="115"/>
      <c r="D47" s="112">
        <v>2018</v>
      </c>
      <c r="E47" s="72">
        <v>1500</v>
      </c>
      <c r="F47" s="114">
        <f>G47+H47</f>
        <v>358</v>
      </c>
      <c r="G47" s="144">
        <v>358</v>
      </c>
      <c r="H47" s="144"/>
      <c r="I47" s="461" t="s">
        <v>817</v>
      </c>
      <c r="J47" s="463"/>
      <c r="K47" s="49"/>
    </row>
    <row r="48" spans="1:11" ht="18" customHeight="1">
      <c r="A48" s="119">
        <v>28</v>
      </c>
      <c r="B48" s="65" t="s">
        <v>816</v>
      </c>
      <c r="C48" s="115"/>
      <c r="D48" s="112">
        <v>2018</v>
      </c>
      <c r="E48" s="72">
        <v>1000</v>
      </c>
      <c r="F48" s="114"/>
      <c r="G48" s="144"/>
      <c r="H48" s="144"/>
      <c r="I48" s="461" t="s">
        <v>818</v>
      </c>
      <c r="J48" s="463"/>
      <c r="K48" s="49"/>
    </row>
    <row r="49" spans="1:11" ht="28.5" customHeight="1">
      <c r="A49" s="119">
        <v>29</v>
      </c>
      <c r="B49" s="65" t="s">
        <v>769</v>
      </c>
      <c r="C49" s="115"/>
      <c r="D49" s="112">
        <v>2018</v>
      </c>
      <c r="E49" s="72">
        <v>500</v>
      </c>
      <c r="F49" s="114">
        <f>G49+H49</f>
        <v>500</v>
      </c>
      <c r="G49" s="144">
        <v>500</v>
      </c>
      <c r="H49" s="144"/>
      <c r="I49" s="461" t="s">
        <v>770</v>
      </c>
      <c r="J49" s="464"/>
      <c r="K49" s="49"/>
    </row>
    <row r="50" spans="1:11" ht="23.25" customHeight="1">
      <c r="A50" s="119">
        <v>30</v>
      </c>
      <c r="B50" s="65" t="s">
        <v>635</v>
      </c>
      <c r="C50" s="115" t="s">
        <v>632</v>
      </c>
      <c r="D50" s="112">
        <v>2018</v>
      </c>
      <c r="E50" s="72">
        <f>50746.1-45666.1+49515</f>
        <v>54595</v>
      </c>
      <c r="F50" s="114">
        <f>G50+H50</f>
        <v>54595</v>
      </c>
      <c r="G50" s="144">
        <v>5080</v>
      </c>
      <c r="H50" s="144">
        <v>49515</v>
      </c>
      <c r="I50" s="461" t="s">
        <v>771</v>
      </c>
      <c r="J50" s="463"/>
      <c r="K50" s="49"/>
    </row>
    <row r="51" spans="1:11" ht="23.25" customHeight="1">
      <c r="A51" s="119">
        <v>31</v>
      </c>
      <c r="B51" s="65" t="s">
        <v>819</v>
      </c>
      <c r="C51" s="115"/>
      <c r="D51" s="112">
        <v>2018</v>
      </c>
      <c r="E51" s="72">
        <v>1000</v>
      </c>
      <c r="F51" s="114"/>
      <c r="G51" s="144"/>
      <c r="H51" s="144"/>
      <c r="I51" s="461" t="s">
        <v>820</v>
      </c>
      <c r="J51" s="464"/>
      <c r="K51" s="49"/>
    </row>
    <row r="52" spans="1:11" ht="18.75" customHeight="1">
      <c r="A52" s="119"/>
      <c r="B52" s="130" t="s">
        <v>636</v>
      </c>
      <c r="C52" s="117"/>
      <c r="D52" s="117"/>
      <c r="E52" s="118">
        <f>SUM(E33:E51)</f>
        <v>95741.2</v>
      </c>
      <c r="F52" s="118">
        <f>SUM(F33:F51)</f>
        <v>82099.2</v>
      </c>
      <c r="G52" s="118">
        <f>SUM(G33:G51)</f>
        <v>17710.2</v>
      </c>
      <c r="H52" s="118">
        <f>SUM(H33:H51)</f>
        <v>64389</v>
      </c>
      <c r="I52" s="506"/>
      <c r="J52" s="507"/>
      <c r="K52" s="49"/>
    </row>
    <row r="53" spans="1:11" ht="15" customHeight="1">
      <c r="A53" s="477" t="s">
        <v>239</v>
      </c>
      <c r="B53" s="478"/>
      <c r="C53" s="478"/>
      <c r="D53" s="478"/>
      <c r="E53" s="478"/>
      <c r="F53" s="478"/>
      <c r="G53" s="478"/>
      <c r="H53" s="478"/>
      <c r="I53" s="478"/>
      <c r="J53" s="479"/>
      <c r="K53" s="49"/>
    </row>
    <row r="54" spans="1:11" ht="30.75" customHeight="1">
      <c r="A54" s="119">
        <v>32</v>
      </c>
      <c r="B54" s="119" t="s">
        <v>637</v>
      </c>
      <c r="C54" s="115" t="s">
        <v>638</v>
      </c>
      <c r="D54" s="112">
        <v>2018</v>
      </c>
      <c r="E54" s="231">
        <v>1000</v>
      </c>
      <c r="F54" s="232">
        <f>G54+H54</f>
        <v>300</v>
      </c>
      <c r="G54" s="232">
        <v>300</v>
      </c>
      <c r="H54" s="232"/>
      <c r="I54" s="508" t="s">
        <v>772</v>
      </c>
      <c r="J54" s="509"/>
      <c r="K54" s="49"/>
    </row>
    <row r="55" spans="1:11" ht="24.75" customHeight="1">
      <c r="A55" s="119">
        <v>33</v>
      </c>
      <c r="B55" s="122" t="s">
        <v>844</v>
      </c>
      <c r="C55" s="115" t="s">
        <v>632</v>
      </c>
      <c r="D55" s="112">
        <v>2018</v>
      </c>
      <c r="E55" s="231">
        <v>2000</v>
      </c>
      <c r="F55" s="232">
        <f>G55+H55</f>
        <v>700</v>
      </c>
      <c r="G55" s="232">
        <v>700</v>
      </c>
      <c r="H55" s="232"/>
      <c r="I55" s="512" t="s">
        <v>773</v>
      </c>
      <c r="J55" s="513"/>
      <c r="K55" s="49"/>
    </row>
    <row r="56" spans="1:11" ht="15">
      <c r="A56" s="119"/>
      <c r="B56" s="64" t="s">
        <v>636</v>
      </c>
      <c r="C56" s="115"/>
      <c r="D56" s="115"/>
      <c r="E56" s="123">
        <f>E54+E55</f>
        <v>3000</v>
      </c>
      <c r="F56" s="123">
        <f>F54+F55</f>
        <v>1000</v>
      </c>
      <c r="G56" s="123">
        <f>G54+G55</f>
        <v>1000</v>
      </c>
      <c r="H56" s="123">
        <f>H54+H55</f>
        <v>0</v>
      </c>
      <c r="I56" s="514"/>
      <c r="J56" s="515"/>
      <c r="K56" s="49"/>
    </row>
    <row r="57" spans="1:11" ht="15">
      <c r="A57" s="249"/>
      <c r="B57" s="139" t="s">
        <v>639</v>
      </c>
      <c r="C57" s="124"/>
      <c r="D57" s="124"/>
      <c r="E57" s="125">
        <f>E56+E52+E31</f>
        <v>114419.2</v>
      </c>
      <c r="F57" s="123">
        <f>F56+F52+F31</f>
        <v>93474.8</v>
      </c>
      <c r="G57" s="123">
        <f>G56+G52+G31</f>
        <v>29085.800000000003</v>
      </c>
      <c r="H57" s="123">
        <f>H56+H52+H31</f>
        <v>64389</v>
      </c>
      <c r="I57" s="510"/>
      <c r="J57" s="511"/>
      <c r="K57" s="49"/>
    </row>
    <row r="58" spans="1:11" ht="15" customHeight="1">
      <c r="A58" s="471" t="s">
        <v>640</v>
      </c>
      <c r="B58" s="472"/>
      <c r="C58" s="472"/>
      <c r="D58" s="472"/>
      <c r="E58" s="472"/>
      <c r="F58" s="472"/>
      <c r="G58" s="472"/>
      <c r="H58" s="472"/>
      <c r="I58" s="472"/>
      <c r="J58" s="473"/>
      <c r="K58" s="49"/>
    </row>
    <row r="59" spans="1:11" ht="15" customHeight="1">
      <c r="A59" s="477" t="s">
        <v>240</v>
      </c>
      <c r="B59" s="478"/>
      <c r="C59" s="478"/>
      <c r="D59" s="478"/>
      <c r="E59" s="478"/>
      <c r="F59" s="478"/>
      <c r="G59" s="478"/>
      <c r="H59" s="478"/>
      <c r="I59" s="478"/>
      <c r="J59" s="479"/>
      <c r="K59" s="49"/>
    </row>
    <row r="60" spans="1:11" ht="15" customHeight="1">
      <c r="A60" s="249">
        <v>34</v>
      </c>
      <c r="B60" s="119" t="s">
        <v>641</v>
      </c>
      <c r="C60" s="115" t="s">
        <v>642</v>
      </c>
      <c r="D60" s="112">
        <v>2018</v>
      </c>
      <c r="E60" s="120">
        <v>400</v>
      </c>
      <c r="F60" s="121">
        <f>G60+H60</f>
        <v>0</v>
      </c>
      <c r="G60" s="121"/>
      <c r="H60" s="121"/>
      <c r="I60" s="461" t="s">
        <v>830</v>
      </c>
      <c r="J60" s="463"/>
      <c r="K60" s="49"/>
    </row>
    <row r="61" spans="1:11" ht="25.5">
      <c r="A61" s="119">
        <v>35</v>
      </c>
      <c r="B61" s="122" t="s">
        <v>643</v>
      </c>
      <c r="C61" s="115" t="s">
        <v>632</v>
      </c>
      <c r="D61" s="112">
        <v>2018</v>
      </c>
      <c r="E61" s="120">
        <v>1300</v>
      </c>
      <c r="F61" s="121">
        <f aca="true" t="shared" si="2" ref="F61:F66">G61+H61</f>
        <v>0</v>
      </c>
      <c r="G61" s="121"/>
      <c r="H61" s="121"/>
      <c r="I61" s="461" t="s">
        <v>831</v>
      </c>
      <c r="J61" s="463"/>
      <c r="K61" s="49"/>
    </row>
    <row r="62" spans="1:11" ht="18" customHeight="1">
      <c r="A62" s="119">
        <v>36</v>
      </c>
      <c r="B62" s="126" t="s">
        <v>644</v>
      </c>
      <c r="C62" s="115" t="s">
        <v>632</v>
      </c>
      <c r="D62" s="112">
        <v>2018</v>
      </c>
      <c r="E62" s="120">
        <v>1300</v>
      </c>
      <c r="F62" s="121">
        <f t="shared" si="2"/>
        <v>0</v>
      </c>
      <c r="G62" s="121"/>
      <c r="H62" s="121"/>
      <c r="I62" s="502" t="s">
        <v>832</v>
      </c>
      <c r="J62" s="503"/>
      <c r="K62" s="49"/>
    </row>
    <row r="63" spans="1:11" ht="15" customHeight="1">
      <c r="A63" s="119">
        <v>37</v>
      </c>
      <c r="B63" s="119" t="s">
        <v>645</v>
      </c>
      <c r="C63" s="115" t="s">
        <v>632</v>
      </c>
      <c r="D63" s="112">
        <v>2018</v>
      </c>
      <c r="E63" s="120">
        <v>500</v>
      </c>
      <c r="F63" s="121">
        <f t="shared" si="2"/>
        <v>0</v>
      </c>
      <c r="G63" s="121"/>
      <c r="H63" s="121"/>
      <c r="I63" s="461" t="s">
        <v>833</v>
      </c>
      <c r="J63" s="463"/>
      <c r="K63" s="49"/>
    </row>
    <row r="64" spans="1:11" ht="15" customHeight="1">
      <c r="A64" s="119">
        <v>38</v>
      </c>
      <c r="B64" s="45" t="s">
        <v>646</v>
      </c>
      <c r="C64" s="115" t="s">
        <v>632</v>
      </c>
      <c r="D64" s="112">
        <v>2018</v>
      </c>
      <c r="E64" s="120">
        <v>5000</v>
      </c>
      <c r="F64" s="121">
        <f t="shared" si="2"/>
        <v>1000</v>
      </c>
      <c r="G64" s="121">
        <v>1000</v>
      </c>
      <c r="H64" s="121"/>
      <c r="I64" s="502" t="s">
        <v>834</v>
      </c>
      <c r="J64" s="503"/>
      <c r="K64" s="49"/>
    </row>
    <row r="65" spans="1:11" ht="15" customHeight="1">
      <c r="A65" s="119">
        <v>39</v>
      </c>
      <c r="B65" s="45" t="s">
        <v>647</v>
      </c>
      <c r="C65" s="115" t="s">
        <v>632</v>
      </c>
      <c r="D65" s="112">
        <v>2018</v>
      </c>
      <c r="E65" s="120">
        <v>1000</v>
      </c>
      <c r="F65" s="121">
        <f t="shared" si="2"/>
        <v>0</v>
      </c>
      <c r="G65" s="121"/>
      <c r="H65" s="121"/>
      <c r="I65" s="502" t="s">
        <v>835</v>
      </c>
      <c r="J65" s="503"/>
      <c r="K65" s="49"/>
    </row>
    <row r="66" spans="1:11" ht="15" customHeight="1">
      <c r="A66" s="119">
        <v>40</v>
      </c>
      <c r="B66" s="45" t="s">
        <v>648</v>
      </c>
      <c r="C66" s="115" t="s">
        <v>632</v>
      </c>
      <c r="D66" s="112">
        <v>2018</v>
      </c>
      <c r="E66" s="120">
        <v>3000</v>
      </c>
      <c r="F66" s="121">
        <f t="shared" si="2"/>
        <v>1000</v>
      </c>
      <c r="G66" s="121">
        <v>1000</v>
      </c>
      <c r="H66" s="121"/>
      <c r="I66" s="461" t="s">
        <v>834</v>
      </c>
      <c r="J66" s="463"/>
      <c r="K66" s="49"/>
    </row>
    <row r="67" spans="1:11" ht="15">
      <c r="A67" s="119"/>
      <c r="B67" s="45" t="s">
        <v>649</v>
      </c>
      <c r="C67" s="115"/>
      <c r="D67" s="115"/>
      <c r="E67" s="127">
        <f>SUM(E60:E66)</f>
        <v>12500</v>
      </c>
      <c r="F67" s="127">
        <f>SUM(F60:F66)</f>
        <v>2000</v>
      </c>
      <c r="G67" s="127">
        <f>SUM(G60:G66)</f>
        <v>2000</v>
      </c>
      <c r="H67" s="127">
        <f>SUM(H60:H66)</f>
        <v>0</v>
      </c>
      <c r="I67" s="495"/>
      <c r="J67" s="496"/>
      <c r="K67" s="49"/>
    </row>
    <row r="68" spans="1:11" ht="15">
      <c r="A68" s="119"/>
      <c r="B68" s="130" t="s">
        <v>639</v>
      </c>
      <c r="C68" s="115"/>
      <c r="D68" s="115"/>
      <c r="E68" s="128">
        <f>E67</f>
        <v>12500</v>
      </c>
      <c r="F68" s="128">
        <f>F67</f>
        <v>2000</v>
      </c>
      <c r="G68" s="128">
        <f>G67</f>
        <v>2000</v>
      </c>
      <c r="H68" s="128">
        <f>H67</f>
        <v>0</v>
      </c>
      <c r="I68" s="504"/>
      <c r="J68" s="505"/>
      <c r="K68" s="49"/>
    </row>
    <row r="69" spans="1:11" ht="15" customHeight="1">
      <c r="A69" s="249"/>
      <c r="B69" s="497" t="s">
        <v>330</v>
      </c>
      <c r="C69" s="498"/>
      <c r="D69" s="498"/>
      <c r="E69" s="498"/>
      <c r="F69" s="498"/>
      <c r="G69" s="498"/>
      <c r="H69" s="498"/>
      <c r="I69" s="498"/>
      <c r="J69" s="499"/>
      <c r="K69" s="49"/>
    </row>
    <row r="70" spans="1:11" ht="15" customHeight="1">
      <c r="A70" s="471" t="s">
        <v>336</v>
      </c>
      <c r="B70" s="500"/>
      <c r="C70" s="500"/>
      <c r="D70" s="500"/>
      <c r="E70" s="500"/>
      <c r="F70" s="500"/>
      <c r="G70" s="500"/>
      <c r="H70" s="500"/>
      <c r="I70" s="500"/>
      <c r="J70" s="501"/>
      <c r="K70" s="49"/>
    </row>
    <row r="71" spans="1:11" ht="42" customHeight="1">
      <c r="A71" s="119">
        <v>41</v>
      </c>
      <c r="B71" s="122" t="s">
        <v>652</v>
      </c>
      <c r="C71" s="115"/>
      <c r="D71" s="112">
        <v>2018</v>
      </c>
      <c r="E71" s="231">
        <v>1000</v>
      </c>
      <c r="F71" s="231">
        <f>G71+H71</f>
        <v>0</v>
      </c>
      <c r="G71" s="231"/>
      <c r="H71" s="231"/>
      <c r="I71" s="519" t="s">
        <v>654</v>
      </c>
      <c r="J71" s="520"/>
      <c r="K71" s="49"/>
    </row>
    <row r="72" spans="1:11" ht="30" customHeight="1">
      <c r="A72" s="119">
        <v>42</v>
      </c>
      <c r="B72" s="122" t="s">
        <v>655</v>
      </c>
      <c r="C72" s="115"/>
      <c r="D72" s="112">
        <v>2018</v>
      </c>
      <c r="E72" s="231">
        <v>1000</v>
      </c>
      <c r="F72" s="231">
        <f>G72+H72</f>
        <v>0</v>
      </c>
      <c r="G72" s="231"/>
      <c r="H72" s="231"/>
      <c r="I72" s="502" t="s">
        <v>821</v>
      </c>
      <c r="J72" s="503"/>
      <c r="K72" s="49"/>
    </row>
    <row r="73" spans="1:11" ht="30.75" customHeight="1">
      <c r="A73" s="119">
        <v>43</v>
      </c>
      <c r="B73" s="122" t="s">
        <v>657</v>
      </c>
      <c r="C73" s="115"/>
      <c r="D73" s="112">
        <v>2018</v>
      </c>
      <c r="E73" s="231">
        <v>4000</v>
      </c>
      <c r="F73" s="231">
        <f>G73+H73</f>
        <v>0</v>
      </c>
      <c r="G73" s="231"/>
      <c r="H73" s="231"/>
      <c r="I73" s="461" t="s">
        <v>822</v>
      </c>
      <c r="J73" s="463"/>
      <c r="K73" s="49"/>
    </row>
    <row r="74" spans="1:11" ht="15">
      <c r="A74" s="119"/>
      <c r="B74" s="45" t="s">
        <v>649</v>
      </c>
      <c r="C74" s="115"/>
      <c r="D74" s="115"/>
      <c r="E74" s="127">
        <f>SUM(E71:E73)</f>
        <v>6000</v>
      </c>
      <c r="F74" s="127">
        <f>SUM(F71:F73)</f>
        <v>0</v>
      </c>
      <c r="G74" s="127">
        <f>SUM(G71:G73)</f>
        <v>0</v>
      </c>
      <c r="H74" s="127">
        <f>SUM(H71:H73)</f>
        <v>0</v>
      </c>
      <c r="I74" s="504"/>
      <c r="J74" s="505"/>
      <c r="K74" s="49"/>
    </row>
    <row r="75" spans="1:11" ht="15">
      <c r="A75" s="119"/>
      <c r="B75" s="130" t="s">
        <v>639</v>
      </c>
      <c r="C75" s="115"/>
      <c r="D75" s="115"/>
      <c r="E75" s="127">
        <f>E74</f>
        <v>6000</v>
      </c>
      <c r="F75" s="127">
        <f>F74</f>
        <v>0</v>
      </c>
      <c r="G75" s="127">
        <f>G74</f>
        <v>0</v>
      </c>
      <c r="H75" s="127">
        <f>H74</f>
        <v>0</v>
      </c>
      <c r="I75" s="504"/>
      <c r="J75" s="505"/>
      <c r="K75" s="49"/>
    </row>
    <row r="76" spans="1:11" ht="15" customHeight="1" hidden="1">
      <c r="A76" s="532" t="s">
        <v>650</v>
      </c>
      <c r="B76" s="533"/>
      <c r="C76" s="533"/>
      <c r="D76" s="533"/>
      <c r="E76" s="533"/>
      <c r="F76" s="533"/>
      <c r="G76" s="533"/>
      <c r="H76" s="533"/>
      <c r="I76" s="533"/>
      <c r="J76" s="534"/>
      <c r="K76" s="49"/>
    </row>
    <row r="77" spans="1:11" ht="15" customHeight="1" hidden="1">
      <c r="A77" s="525" t="s">
        <v>651</v>
      </c>
      <c r="B77" s="526"/>
      <c r="C77" s="526"/>
      <c r="D77" s="526"/>
      <c r="E77" s="526"/>
      <c r="F77" s="526"/>
      <c r="G77" s="526"/>
      <c r="H77" s="526"/>
      <c r="I77" s="526"/>
      <c r="J77" s="527"/>
      <c r="K77" s="49"/>
    </row>
    <row r="78" spans="1:11" ht="38.25" hidden="1">
      <c r="A78" s="119"/>
      <c r="B78" s="122" t="s">
        <v>652</v>
      </c>
      <c r="C78" s="115" t="s">
        <v>653</v>
      </c>
      <c r="D78" s="112">
        <v>2018</v>
      </c>
      <c r="E78" s="129"/>
      <c r="F78" s="121"/>
      <c r="G78" s="121"/>
      <c r="H78" s="121"/>
      <c r="I78" s="502" t="s">
        <v>654</v>
      </c>
      <c r="J78" s="503"/>
      <c r="K78" s="49"/>
    </row>
    <row r="79" spans="1:11" ht="25.5" hidden="1">
      <c r="A79" s="119"/>
      <c r="B79" s="122" t="s">
        <v>655</v>
      </c>
      <c r="C79" s="115" t="s">
        <v>653</v>
      </c>
      <c r="D79" s="112">
        <v>2018</v>
      </c>
      <c r="E79" s="129"/>
      <c r="F79" s="121"/>
      <c r="G79" s="121"/>
      <c r="H79" s="121"/>
      <c r="I79" s="502" t="s">
        <v>656</v>
      </c>
      <c r="J79" s="503"/>
      <c r="K79" s="49"/>
    </row>
    <row r="80" spans="1:11" ht="25.5" hidden="1">
      <c r="A80" s="119"/>
      <c r="B80" s="122" t="s">
        <v>657</v>
      </c>
      <c r="C80" s="115" t="s">
        <v>658</v>
      </c>
      <c r="D80" s="112">
        <v>2018</v>
      </c>
      <c r="E80" s="129"/>
      <c r="F80" s="121"/>
      <c r="G80" s="121"/>
      <c r="H80" s="121"/>
      <c r="I80" s="461" t="s">
        <v>659</v>
      </c>
      <c r="J80" s="463"/>
      <c r="K80" s="49"/>
    </row>
    <row r="81" spans="1:11" s="132" customFormat="1" ht="15.75" hidden="1">
      <c r="A81" s="270"/>
      <c r="B81" s="130" t="s">
        <v>649</v>
      </c>
      <c r="C81" s="117"/>
      <c r="D81" s="117"/>
      <c r="E81" s="131">
        <f>SUM(E78:E80)</f>
        <v>0</v>
      </c>
      <c r="F81" s="128">
        <f>G81+H81</f>
        <v>0</v>
      </c>
      <c r="G81" s="131">
        <f>SUM(G78:G80)</f>
        <v>0</v>
      </c>
      <c r="H81" s="131">
        <f>SUM(H78:H80)</f>
        <v>0</v>
      </c>
      <c r="I81" s="516"/>
      <c r="J81" s="535"/>
      <c r="K81" s="136"/>
    </row>
    <row r="82" spans="1:11" ht="15" hidden="1">
      <c r="A82" s="119"/>
      <c r="B82" s="130" t="s">
        <v>660</v>
      </c>
      <c r="C82" s="115"/>
      <c r="D82" s="115"/>
      <c r="E82" s="127">
        <f>E81</f>
        <v>0</v>
      </c>
      <c r="F82" s="127">
        <f>F81</f>
        <v>0</v>
      </c>
      <c r="G82" s="127">
        <f>G81</f>
        <v>0</v>
      </c>
      <c r="H82" s="127">
        <f>H81</f>
        <v>0</v>
      </c>
      <c r="I82" s="517"/>
      <c r="J82" s="518"/>
      <c r="K82" s="49"/>
    </row>
    <row r="83" spans="1:11" ht="15" customHeight="1">
      <c r="A83" s="532" t="s">
        <v>241</v>
      </c>
      <c r="B83" s="533"/>
      <c r="C83" s="533"/>
      <c r="D83" s="533"/>
      <c r="E83" s="533"/>
      <c r="F83" s="533"/>
      <c r="G83" s="533"/>
      <c r="H83" s="533"/>
      <c r="I83" s="533"/>
      <c r="J83" s="534"/>
      <c r="K83" s="49"/>
    </row>
    <row r="84" spans="1:11" ht="15" customHeight="1">
      <c r="A84" s="525" t="s">
        <v>242</v>
      </c>
      <c r="B84" s="526"/>
      <c r="C84" s="526"/>
      <c r="D84" s="526"/>
      <c r="E84" s="526"/>
      <c r="F84" s="526"/>
      <c r="G84" s="526"/>
      <c r="H84" s="526"/>
      <c r="I84" s="526"/>
      <c r="J84" s="527"/>
      <c r="K84" s="49"/>
    </row>
    <row r="85" spans="1:11" ht="19.5" customHeight="1">
      <c r="A85" s="119">
        <v>44</v>
      </c>
      <c r="B85" s="45" t="s">
        <v>661</v>
      </c>
      <c r="C85" s="115" t="s">
        <v>662</v>
      </c>
      <c r="D85" s="112">
        <v>2018</v>
      </c>
      <c r="E85" s="231">
        <f>3483.9+62884</f>
        <v>66367.9</v>
      </c>
      <c r="F85" s="232">
        <f>G85+H85</f>
        <v>66367.9</v>
      </c>
      <c r="G85" s="232">
        <v>3483.9</v>
      </c>
      <c r="H85" s="232">
        <v>62884</v>
      </c>
      <c r="I85" s="502" t="s">
        <v>1375</v>
      </c>
      <c r="J85" s="503"/>
      <c r="K85" s="49"/>
    </row>
    <row r="86" spans="1:11" ht="19.5" customHeight="1">
      <c r="A86" s="119">
        <v>45</v>
      </c>
      <c r="B86" s="45" t="s">
        <v>823</v>
      </c>
      <c r="C86" s="115"/>
      <c r="D86" s="112">
        <v>2018</v>
      </c>
      <c r="E86" s="231">
        <v>79481.4</v>
      </c>
      <c r="F86" s="232"/>
      <c r="G86" s="232"/>
      <c r="H86" s="232"/>
      <c r="I86" s="502" t="s">
        <v>826</v>
      </c>
      <c r="J86" s="528"/>
      <c r="K86" s="49"/>
    </row>
    <row r="87" spans="1:11" ht="22.5" customHeight="1">
      <c r="A87" s="119">
        <v>46</v>
      </c>
      <c r="B87" s="45" t="s">
        <v>827</v>
      </c>
      <c r="C87" s="115"/>
      <c r="D87" s="112">
        <v>2018</v>
      </c>
      <c r="E87" s="231">
        <v>258299.4</v>
      </c>
      <c r="F87" s="232"/>
      <c r="G87" s="232"/>
      <c r="H87" s="232"/>
      <c r="I87" s="502" t="s">
        <v>828</v>
      </c>
      <c r="J87" s="528"/>
      <c r="K87" s="49"/>
    </row>
    <row r="88" spans="1:11" ht="32.25" customHeight="1">
      <c r="A88" s="119">
        <v>47</v>
      </c>
      <c r="B88" s="45" t="s">
        <v>824</v>
      </c>
      <c r="C88" s="115"/>
      <c r="D88" s="112">
        <v>2018</v>
      </c>
      <c r="E88" s="231">
        <v>71784.8</v>
      </c>
      <c r="F88" s="232"/>
      <c r="G88" s="232"/>
      <c r="H88" s="232"/>
      <c r="I88" s="502" t="s">
        <v>826</v>
      </c>
      <c r="J88" s="528"/>
      <c r="K88" s="49"/>
    </row>
    <row r="89" spans="1:11" ht="30" customHeight="1">
      <c r="A89" s="119">
        <v>48</v>
      </c>
      <c r="B89" s="45" t="s">
        <v>825</v>
      </c>
      <c r="C89" s="115"/>
      <c r="D89" s="112">
        <v>2018</v>
      </c>
      <c r="E89" s="231">
        <v>450000</v>
      </c>
      <c r="F89" s="232"/>
      <c r="G89" s="232"/>
      <c r="H89" s="232"/>
      <c r="I89" s="502" t="s">
        <v>826</v>
      </c>
      <c r="J89" s="528"/>
      <c r="K89" s="49"/>
    </row>
    <row r="90" spans="1:11" ht="15">
      <c r="A90" s="119"/>
      <c r="B90" s="130" t="s">
        <v>660</v>
      </c>
      <c r="C90" s="115"/>
      <c r="D90" s="115"/>
      <c r="E90" s="127">
        <f>SUM(E85:E89)</f>
        <v>925933.5</v>
      </c>
      <c r="F90" s="127">
        <f>SUM(F85:F89)</f>
        <v>66367.9</v>
      </c>
      <c r="G90" s="127">
        <f>SUM(G85:G85)</f>
        <v>3483.9</v>
      </c>
      <c r="H90" s="127">
        <f>SUM(H85:H85)</f>
        <v>62884</v>
      </c>
      <c r="I90" s="504"/>
      <c r="J90" s="505"/>
      <c r="K90" s="49"/>
    </row>
    <row r="91" spans="1:11" ht="15" hidden="1">
      <c r="A91" s="517" t="s">
        <v>386</v>
      </c>
      <c r="B91" s="530"/>
      <c r="C91" s="530"/>
      <c r="D91" s="530"/>
      <c r="E91" s="530"/>
      <c r="F91" s="530"/>
      <c r="G91" s="530"/>
      <c r="H91" s="530"/>
      <c r="I91" s="530"/>
      <c r="J91" s="531"/>
      <c r="K91" s="49"/>
    </row>
    <row r="92" spans="1:11" ht="42.75" customHeight="1" hidden="1">
      <c r="A92" s="119"/>
      <c r="B92" s="122" t="s">
        <v>663</v>
      </c>
      <c r="C92" s="115"/>
      <c r="D92" s="115"/>
      <c r="E92" s="120"/>
      <c r="F92" s="121"/>
      <c r="G92" s="121"/>
      <c r="H92" s="128"/>
      <c r="I92" s="521" t="s">
        <v>664</v>
      </c>
      <c r="J92" s="522"/>
      <c r="K92" s="49"/>
    </row>
    <row r="93" spans="1:11" ht="24.75" customHeight="1" hidden="1">
      <c r="A93" s="119"/>
      <c r="B93" s="122" t="s">
        <v>669</v>
      </c>
      <c r="C93" s="115"/>
      <c r="D93" s="115"/>
      <c r="E93" s="120"/>
      <c r="F93" s="121"/>
      <c r="G93" s="121"/>
      <c r="H93" s="128"/>
      <c r="I93" s="141" t="s">
        <v>670</v>
      </c>
      <c r="J93" s="353"/>
      <c r="K93" s="49"/>
    </row>
    <row r="94" spans="1:11" ht="18.75" customHeight="1" hidden="1">
      <c r="A94" s="119"/>
      <c r="B94" s="65" t="s">
        <v>634</v>
      </c>
      <c r="C94" s="115"/>
      <c r="D94" s="115"/>
      <c r="E94" s="120"/>
      <c r="F94" s="121"/>
      <c r="G94" s="121"/>
      <c r="H94" s="128"/>
      <c r="I94" s="141" t="s">
        <v>675</v>
      </c>
      <c r="J94" s="353"/>
      <c r="K94" s="49"/>
    </row>
    <row r="95" spans="1:11" s="132" customFormat="1" ht="18" customHeight="1" hidden="1">
      <c r="A95" s="270"/>
      <c r="B95" s="64" t="s">
        <v>674</v>
      </c>
      <c r="C95" s="117"/>
      <c r="D95" s="117"/>
      <c r="E95" s="127">
        <f>E92+E93+E94</f>
        <v>0</v>
      </c>
      <c r="F95" s="127">
        <f>F92+F93+F94</f>
        <v>0</v>
      </c>
      <c r="G95" s="127">
        <f>G92+G93+G94</f>
        <v>0</v>
      </c>
      <c r="H95" s="127">
        <f>H92+H93+H94</f>
        <v>0</v>
      </c>
      <c r="I95" s="142"/>
      <c r="J95" s="143"/>
      <c r="K95" s="136"/>
    </row>
    <row r="96" spans="1:11" s="255" customFormat="1" ht="18" customHeight="1">
      <c r="A96" s="516" t="s">
        <v>386</v>
      </c>
      <c r="B96" s="500"/>
      <c r="C96" s="500"/>
      <c r="D96" s="500"/>
      <c r="E96" s="500"/>
      <c r="F96" s="500"/>
      <c r="G96" s="500"/>
      <c r="H96" s="500"/>
      <c r="I96" s="500"/>
      <c r="J96" s="501"/>
      <c r="K96" s="133"/>
    </row>
    <row r="97" spans="1:11" s="132" customFormat="1" ht="46.5" customHeight="1">
      <c r="A97" s="119">
        <v>49</v>
      </c>
      <c r="B97" s="65" t="s">
        <v>396</v>
      </c>
      <c r="C97" s="117"/>
      <c r="D97" s="115">
        <v>2018</v>
      </c>
      <c r="E97" s="120">
        <v>2134.8</v>
      </c>
      <c r="F97" s="120">
        <f>G97</f>
        <v>2134.8</v>
      </c>
      <c r="G97" s="120">
        <v>2134.8</v>
      </c>
      <c r="H97" s="120"/>
      <c r="I97" s="521" t="s">
        <v>829</v>
      </c>
      <c r="J97" s="529"/>
      <c r="K97" s="136"/>
    </row>
    <row r="98" spans="1:11" s="132" customFormat="1" ht="18.75" customHeight="1">
      <c r="A98" s="119">
        <v>50</v>
      </c>
      <c r="B98" s="65" t="s">
        <v>634</v>
      </c>
      <c r="C98" s="117"/>
      <c r="D98" s="115">
        <v>2018</v>
      </c>
      <c r="E98" s="120">
        <v>2324.2</v>
      </c>
      <c r="F98" s="120">
        <f>G98</f>
        <v>2324.2</v>
      </c>
      <c r="G98" s="120">
        <v>2324.2</v>
      </c>
      <c r="H98" s="120"/>
      <c r="I98" s="141" t="s">
        <v>675</v>
      </c>
      <c r="J98" s="354"/>
      <c r="K98" s="136"/>
    </row>
    <row r="99" spans="1:11" s="132" customFormat="1" ht="14.25" customHeight="1">
      <c r="A99" s="270"/>
      <c r="B99" s="64" t="s">
        <v>674</v>
      </c>
      <c r="C99" s="117"/>
      <c r="D99" s="117"/>
      <c r="E99" s="127">
        <f>E97+E98</f>
        <v>4459</v>
      </c>
      <c r="F99" s="127">
        <f>F97+F98</f>
        <v>4459</v>
      </c>
      <c r="G99" s="127">
        <f>G97+G98</f>
        <v>4459</v>
      </c>
      <c r="H99" s="127">
        <f>H97+H98</f>
        <v>0</v>
      </c>
      <c r="I99" s="142"/>
      <c r="J99" s="143"/>
      <c r="K99" s="136"/>
    </row>
    <row r="100" spans="1:11" ht="15">
      <c r="A100" s="270"/>
      <c r="B100" s="140" t="s">
        <v>665</v>
      </c>
      <c r="C100" s="133"/>
      <c r="D100" s="133"/>
      <c r="E100" s="134">
        <f>E90+E82+E68+E57+E75+E95+E99</f>
        <v>1063311.7</v>
      </c>
      <c r="F100" s="134">
        <f>F90+F82+F68+F57+F75+F95+F99</f>
        <v>166301.7</v>
      </c>
      <c r="G100" s="134">
        <f>G90+G82+G68+G57+G75+G95+G99</f>
        <v>39028.700000000004</v>
      </c>
      <c r="H100" s="134">
        <f>H90+H82+H68+H57+H75+H95+H99</f>
        <v>127273</v>
      </c>
      <c r="I100" s="523"/>
      <c r="J100" s="524"/>
      <c r="K100" s="49"/>
    </row>
  </sheetData>
  <sheetProtection/>
  <mergeCells count="91">
    <mergeCell ref="I87:J87"/>
    <mergeCell ref="I97:J97"/>
    <mergeCell ref="A91:J91"/>
    <mergeCell ref="A83:J83"/>
    <mergeCell ref="A76:J76"/>
    <mergeCell ref="I80:J80"/>
    <mergeCell ref="I81:J81"/>
    <mergeCell ref="I86:J86"/>
    <mergeCell ref="I79:J79"/>
    <mergeCell ref="A77:J77"/>
    <mergeCell ref="I82:J82"/>
    <mergeCell ref="I71:J71"/>
    <mergeCell ref="I73:J73"/>
    <mergeCell ref="I74:J74"/>
    <mergeCell ref="I92:J92"/>
    <mergeCell ref="I100:J100"/>
    <mergeCell ref="A84:J84"/>
    <mergeCell ref="I88:J88"/>
    <mergeCell ref="I89:J89"/>
    <mergeCell ref="I85:J85"/>
    <mergeCell ref="A96:J96"/>
    <mergeCell ref="I43:J43"/>
    <mergeCell ref="I90:J90"/>
    <mergeCell ref="I61:J61"/>
    <mergeCell ref="I62:J62"/>
    <mergeCell ref="I63:J63"/>
    <mergeCell ref="I64:J64"/>
    <mergeCell ref="I78:J78"/>
    <mergeCell ref="I72:J72"/>
    <mergeCell ref="I75:J75"/>
    <mergeCell ref="I60:J60"/>
    <mergeCell ref="I54:J54"/>
    <mergeCell ref="I57:J57"/>
    <mergeCell ref="I55:J55"/>
    <mergeCell ref="I56:J56"/>
    <mergeCell ref="I35:J35"/>
    <mergeCell ref="I36:J36"/>
    <mergeCell ref="I67:J67"/>
    <mergeCell ref="B69:J69"/>
    <mergeCell ref="I42:J42"/>
    <mergeCell ref="A70:J70"/>
    <mergeCell ref="I66:J66"/>
    <mergeCell ref="A58:J58"/>
    <mergeCell ref="A59:J59"/>
    <mergeCell ref="I65:J65"/>
    <mergeCell ref="I68:J68"/>
    <mergeCell ref="I52:J52"/>
    <mergeCell ref="I51:J51"/>
    <mergeCell ref="I16:J16"/>
    <mergeCell ref="I19:J19"/>
    <mergeCell ref="B33:B34"/>
    <mergeCell ref="I31:J31"/>
    <mergeCell ref="I50:J50"/>
    <mergeCell ref="I45:J45"/>
    <mergeCell ref="I37:J37"/>
    <mergeCell ref="I47:J47"/>
    <mergeCell ref="I49:J49"/>
    <mergeCell ref="A53:J53"/>
    <mergeCell ref="I48:J48"/>
    <mergeCell ref="I17:J17"/>
    <mergeCell ref="I18:J18"/>
    <mergeCell ref="I46:J46"/>
    <mergeCell ref="E11:E12"/>
    <mergeCell ref="F11:F12"/>
    <mergeCell ref="G11:H11"/>
    <mergeCell ref="I11:J12"/>
    <mergeCell ref="I44:J44"/>
    <mergeCell ref="K11:K12"/>
    <mergeCell ref="B37:B38"/>
    <mergeCell ref="I22:J22"/>
    <mergeCell ref="I23:J23"/>
    <mergeCell ref="I26:J26"/>
    <mergeCell ref="A32:J32"/>
    <mergeCell ref="A33:A34"/>
    <mergeCell ref="A8:J8"/>
    <mergeCell ref="A11:A12"/>
    <mergeCell ref="B11:B12"/>
    <mergeCell ref="C11:C12"/>
    <mergeCell ref="D11:D12"/>
    <mergeCell ref="I28:J28"/>
    <mergeCell ref="A13:J13"/>
    <mergeCell ref="A14:J14"/>
    <mergeCell ref="A15:J15"/>
    <mergeCell ref="A40:A41"/>
    <mergeCell ref="B40:B41"/>
    <mergeCell ref="I41:J41"/>
    <mergeCell ref="I38:J38"/>
    <mergeCell ref="A37:A38"/>
    <mergeCell ref="I33:J33"/>
    <mergeCell ref="I39:J39"/>
    <mergeCell ref="I40:J4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D44"/>
    </sheetView>
  </sheetViews>
  <sheetFormatPr defaultColWidth="10.140625" defaultRowHeight="15"/>
  <cols>
    <col min="1" max="1" width="74.00390625" style="281" customWidth="1"/>
    <col min="2" max="2" width="15.57421875" style="67" customWidth="1"/>
    <col min="3" max="3" width="13.421875" style="67" customWidth="1"/>
    <col min="4" max="4" width="13.28125" style="67" customWidth="1"/>
    <col min="5" max="5" width="10.140625" style="275" customWidth="1"/>
    <col min="6" max="6" width="19.421875" style="275" customWidth="1"/>
    <col min="7" max="16384" width="10.140625" style="275" customWidth="1"/>
  </cols>
  <sheetData>
    <row r="1" spans="1:4" s="272" customFormat="1" ht="12.75">
      <c r="A1" s="271"/>
      <c r="B1" s="221"/>
      <c r="C1" s="261"/>
      <c r="D1" s="261" t="s">
        <v>0</v>
      </c>
    </row>
    <row r="2" spans="1:4" s="272" customFormat="1" ht="12.75">
      <c r="A2" s="273"/>
      <c r="B2" s="221"/>
      <c r="C2" s="261"/>
      <c r="D2" s="261" t="s">
        <v>1</v>
      </c>
    </row>
    <row r="3" spans="1:4" s="272" customFormat="1" ht="12.75">
      <c r="A3" s="273"/>
      <c r="B3" s="53"/>
      <c r="C3" s="212"/>
      <c r="D3" s="212" t="s">
        <v>2</v>
      </c>
    </row>
    <row r="4" spans="1:4" s="272" customFormat="1" ht="12.75">
      <c r="A4" s="273"/>
      <c r="B4" s="53"/>
      <c r="C4" s="212"/>
      <c r="D4" s="212" t="s">
        <v>1389</v>
      </c>
    </row>
    <row r="5" spans="1:4" s="272" customFormat="1" ht="12.75">
      <c r="A5" s="273"/>
      <c r="B5" s="221"/>
      <c r="C5" s="221"/>
      <c r="D5" s="221" t="s">
        <v>855</v>
      </c>
    </row>
    <row r="6" spans="1:4" s="272" customFormat="1" ht="12.75">
      <c r="A6" s="273"/>
      <c r="B6" s="221"/>
      <c r="C6" s="221"/>
      <c r="D6" s="221"/>
    </row>
    <row r="7" spans="1:2" ht="15.75">
      <c r="A7" s="274"/>
      <c r="B7" s="66"/>
    </row>
    <row r="8" spans="1:3" ht="48" customHeight="1">
      <c r="A8" s="536" t="s">
        <v>732</v>
      </c>
      <c r="B8" s="537"/>
      <c r="C8" s="538"/>
    </row>
    <row r="9" ht="14.25" customHeight="1">
      <c r="A9" s="276"/>
    </row>
    <row r="10" ht="15.75">
      <c r="A10" s="276"/>
    </row>
    <row r="11" spans="1:4" s="277" customFormat="1" ht="31.5" customHeight="1">
      <c r="A11" s="539" t="s">
        <v>237</v>
      </c>
      <c r="B11" s="541" t="s">
        <v>33</v>
      </c>
      <c r="C11" s="542"/>
      <c r="D11" s="543"/>
    </row>
    <row r="12" spans="1:4" s="278" customFormat="1" ht="18" customHeight="1">
      <c r="A12" s="540"/>
      <c r="B12" s="213" t="s">
        <v>709</v>
      </c>
      <c r="C12" s="213" t="s">
        <v>707</v>
      </c>
      <c r="D12" s="213" t="s">
        <v>708</v>
      </c>
    </row>
    <row r="13" spans="1:4" s="278" customFormat="1" ht="21" customHeight="1">
      <c r="A13" s="214" t="s">
        <v>243</v>
      </c>
      <c r="B13" s="251">
        <v>45903.9</v>
      </c>
      <c r="C13" s="252">
        <v>45489.7</v>
      </c>
      <c r="D13" s="252">
        <v>46539.1</v>
      </c>
    </row>
    <row r="14" spans="1:4" s="278" customFormat="1" ht="34.5" customHeight="1">
      <c r="A14" s="214" t="s">
        <v>244</v>
      </c>
      <c r="B14" s="251">
        <v>127807.2</v>
      </c>
      <c r="C14" s="252">
        <v>132571.7</v>
      </c>
      <c r="D14" s="252">
        <v>137425.4</v>
      </c>
    </row>
    <row r="15" spans="1:4" s="219" customFormat="1" ht="18" customHeight="1">
      <c r="A15" s="279" t="s">
        <v>245</v>
      </c>
      <c r="B15" s="246">
        <f>SUM(B13:B14)</f>
        <v>173711.1</v>
      </c>
      <c r="C15" s="246">
        <f>SUM(C13:C14)</f>
        <v>178061.40000000002</v>
      </c>
      <c r="D15" s="246">
        <f>SUM(D13:D14)</f>
        <v>183964.5</v>
      </c>
    </row>
    <row r="16" spans="1:4" s="278" customFormat="1" ht="34.5" customHeight="1">
      <c r="A16" s="215" t="s">
        <v>246</v>
      </c>
      <c r="B16" s="251">
        <v>200</v>
      </c>
      <c r="C16" s="252">
        <v>198.2</v>
      </c>
      <c r="D16" s="252">
        <v>202.8</v>
      </c>
    </row>
    <row r="17" spans="1:4" s="278" customFormat="1" ht="33" customHeight="1">
      <c r="A17" s="215" t="s">
        <v>247</v>
      </c>
      <c r="B17" s="251">
        <v>200</v>
      </c>
      <c r="C17" s="252">
        <v>198.2</v>
      </c>
      <c r="D17" s="252">
        <v>202.8</v>
      </c>
    </row>
    <row r="18" spans="1:4" s="278" customFormat="1" ht="33.75" customHeight="1" hidden="1">
      <c r="A18" s="215" t="s">
        <v>248</v>
      </c>
      <c r="B18" s="251"/>
      <c r="C18" s="252"/>
      <c r="D18" s="252"/>
    </row>
    <row r="19" spans="1:4" s="278" customFormat="1" ht="49.5" customHeight="1">
      <c r="A19" s="216" t="s">
        <v>249</v>
      </c>
      <c r="B19" s="251">
        <v>85</v>
      </c>
      <c r="C19" s="252">
        <v>84.2</v>
      </c>
      <c r="D19" s="252">
        <v>86.1</v>
      </c>
    </row>
    <row r="20" spans="1:4" s="278" customFormat="1" ht="62.25" customHeight="1">
      <c r="A20" s="217" t="s">
        <v>250</v>
      </c>
      <c r="B20" s="251">
        <v>3374.4</v>
      </c>
      <c r="C20" s="252">
        <v>3344</v>
      </c>
      <c r="D20" s="252">
        <v>3421.1</v>
      </c>
    </row>
    <row r="21" spans="1:4" s="278" customFormat="1" ht="52.5" customHeight="1">
      <c r="A21" s="217" t="s">
        <v>788</v>
      </c>
      <c r="B21" s="251">
        <v>62.5</v>
      </c>
      <c r="C21" s="252">
        <v>61.9</v>
      </c>
      <c r="D21" s="252">
        <v>63.3</v>
      </c>
    </row>
    <row r="22" spans="1:4" s="278" customFormat="1" ht="46.5" customHeight="1">
      <c r="A22" s="217" t="s">
        <v>251</v>
      </c>
      <c r="B22" s="251">
        <f>855.9+172</f>
        <v>1027.9</v>
      </c>
      <c r="C22" s="252">
        <v>848.2</v>
      </c>
      <c r="D22" s="252">
        <v>867.8</v>
      </c>
    </row>
    <row r="23" spans="1:4" s="219" customFormat="1" ht="34.5" customHeight="1">
      <c r="A23" s="215" t="s">
        <v>252</v>
      </c>
      <c r="B23" s="251">
        <v>1387</v>
      </c>
      <c r="C23" s="252">
        <v>1374.5</v>
      </c>
      <c r="D23" s="252">
        <v>1406.2</v>
      </c>
    </row>
    <row r="24" spans="1:4" s="219" customFormat="1" ht="22.5" customHeight="1" hidden="1">
      <c r="A24" s="215" t="s">
        <v>253</v>
      </c>
      <c r="B24" s="251"/>
      <c r="C24" s="252"/>
      <c r="D24" s="252"/>
    </row>
    <row r="25" spans="1:4" s="219" customFormat="1" ht="25.5" customHeight="1" hidden="1">
      <c r="A25" s="215" t="s">
        <v>254</v>
      </c>
      <c r="B25" s="251"/>
      <c r="C25" s="252"/>
      <c r="D25" s="252"/>
    </row>
    <row r="26" spans="1:4" s="219" customFormat="1" ht="21" customHeight="1">
      <c r="A26" s="215" t="s">
        <v>787</v>
      </c>
      <c r="B26" s="251">
        <v>743.2</v>
      </c>
      <c r="C26" s="252"/>
      <c r="D26" s="252"/>
    </row>
    <row r="27" spans="1:4" s="219" customFormat="1" ht="36.75" customHeight="1">
      <c r="A27" s="215" t="s">
        <v>1377</v>
      </c>
      <c r="B27" s="251">
        <v>774</v>
      </c>
      <c r="C27" s="252"/>
      <c r="D27" s="252"/>
    </row>
    <row r="28" spans="1:4" s="219" customFormat="1" ht="30" customHeight="1" hidden="1">
      <c r="A28" s="215" t="s">
        <v>255</v>
      </c>
      <c r="B28" s="251"/>
      <c r="C28" s="252"/>
      <c r="D28" s="252"/>
    </row>
    <row r="29" spans="1:4" s="219" customFormat="1" ht="35.25" customHeight="1" hidden="1">
      <c r="A29" s="218" t="s">
        <v>256</v>
      </c>
      <c r="B29" s="251"/>
      <c r="C29" s="252"/>
      <c r="D29" s="252"/>
    </row>
    <row r="30" spans="1:4" s="219" customFormat="1" ht="33" customHeight="1" hidden="1">
      <c r="A30" s="218" t="s">
        <v>257</v>
      </c>
      <c r="B30" s="251"/>
      <c r="C30" s="252"/>
      <c r="D30" s="252"/>
    </row>
    <row r="31" spans="1:4" s="219" customFormat="1" ht="60.75" customHeight="1">
      <c r="A31" s="216" t="s">
        <v>258</v>
      </c>
      <c r="B31" s="251">
        <v>2286.3</v>
      </c>
      <c r="C31" s="252">
        <v>2265.7</v>
      </c>
      <c r="D31" s="252">
        <v>2318</v>
      </c>
    </row>
    <row r="32" spans="1:4" s="219" customFormat="1" ht="36" customHeight="1">
      <c r="A32" s="216" t="s">
        <v>453</v>
      </c>
      <c r="B32" s="251">
        <v>71.4</v>
      </c>
      <c r="C32" s="252">
        <v>70.8</v>
      </c>
      <c r="D32" s="252">
        <v>72.4</v>
      </c>
    </row>
    <row r="33" spans="1:4" s="219" customFormat="1" ht="45.75" customHeight="1">
      <c r="A33" s="216" t="s">
        <v>456</v>
      </c>
      <c r="B33" s="251">
        <v>72.6</v>
      </c>
      <c r="C33" s="252">
        <v>71.9</v>
      </c>
      <c r="D33" s="252">
        <v>73.6</v>
      </c>
    </row>
    <row r="34" spans="1:4" s="219" customFormat="1" ht="51" customHeight="1">
      <c r="A34" s="216" t="s">
        <v>457</v>
      </c>
      <c r="B34" s="251">
        <v>331.3</v>
      </c>
      <c r="C34" s="251">
        <v>191.3</v>
      </c>
      <c r="D34" s="251">
        <v>191.3</v>
      </c>
    </row>
    <row r="35" spans="1:4" s="219" customFormat="1" ht="21" customHeight="1">
      <c r="A35" s="216" t="s">
        <v>458</v>
      </c>
      <c r="B35" s="251">
        <v>98.5</v>
      </c>
      <c r="C35" s="252">
        <v>97.6</v>
      </c>
      <c r="D35" s="252">
        <v>99.9</v>
      </c>
    </row>
    <row r="36" spans="1:4" s="219" customFormat="1" ht="33.75" customHeight="1">
      <c r="A36" s="216" t="s">
        <v>461</v>
      </c>
      <c r="B36" s="251">
        <v>20.7</v>
      </c>
      <c r="C36" s="252">
        <v>20.5</v>
      </c>
      <c r="D36" s="252">
        <v>21</v>
      </c>
    </row>
    <row r="37" spans="1:4" s="219" customFormat="1" ht="39" customHeight="1">
      <c r="A37" s="216" t="s">
        <v>460</v>
      </c>
      <c r="B37" s="251">
        <v>63.3</v>
      </c>
      <c r="C37" s="252">
        <v>62.7</v>
      </c>
      <c r="D37" s="252">
        <v>64.1</v>
      </c>
    </row>
    <row r="38" spans="1:6" s="219" customFormat="1" ht="34.5" customHeight="1">
      <c r="A38" s="216" t="s">
        <v>454</v>
      </c>
      <c r="B38" s="251">
        <v>223</v>
      </c>
      <c r="C38" s="252">
        <v>223</v>
      </c>
      <c r="D38" s="252">
        <v>237</v>
      </c>
      <c r="F38" s="220"/>
    </row>
    <row r="39" spans="1:4" s="219" customFormat="1" ht="34.5" customHeight="1">
      <c r="A39" s="216" t="s">
        <v>455</v>
      </c>
      <c r="B39" s="251">
        <v>36.3</v>
      </c>
      <c r="C39" s="252">
        <v>36</v>
      </c>
      <c r="D39" s="252">
        <v>36.8</v>
      </c>
    </row>
    <row r="40" spans="1:4" s="219" customFormat="1" ht="36" customHeight="1">
      <c r="A40" s="216" t="s">
        <v>459</v>
      </c>
      <c r="B40" s="251">
        <v>103.6</v>
      </c>
      <c r="C40" s="252">
        <v>89</v>
      </c>
      <c r="D40" s="252">
        <v>89</v>
      </c>
    </row>
    <row r="41" spans="1:4" s="219" customFormat="1" ht="47.25" customHeight="1">
      <c r="A41" s="216" t="s">
        <v>667</v>
      </c>
      <c r="B41" s="251">
        <v>10000</v>
      </c>
      <c r="C41" s="252">
        <v>9909.8</v>
      </c>
      <c r="D41" s="252">
        <v>10138.4</v>
      </c>
    </row>
    <row r="42" spans="1:4" s="219" customFormat="1" ht="36" customHeight="1" hidden="1">
      <c r="A42" s="216" t="s">
        <v>668</v>
      </c>
      <c r="B42" s="251"/>
      <c r="C42" s="252"/>
      <c r="D42" s="252"/>
    </row>
    <row r="43" spans="1:4" s="278" customFormat="1" ht="17.25" customHeight="1">
      <c r="A43" s="279" t="s">
        <v>259</v>
      </c>
      <c r="B43" s="246">
        <f>SUM(B16:B42)</f>
        <v>21161</v>
      </c>
      <c r="C43" s="246">
        <f>SUM(C16:C42)</f>
        <v>19147.5</v>
      </c>
      <c r="D43" s="246">
        <f>SUM(D16:D42)</f>
        <v>19591.6</v>
      </c>
    </row>
    <row r="44" spans="1:4" s="278" customFormat="1" ht="15">
      <c r="A44" s="280" t="s">
        <v>260</v>
      </c>
      <c r="B44" s="253">
        <f>B43+B15</f>
        <v>194872.1</v>
      </c>
      <c r="C44" s="253">
        <f>C43+C15</f>
        <v>197208.90000000002</v>
      </c>
      <c r="D44" s="253">
        <f>D43+D15</f>
        <v>203556.1</v>
      </c>
    </row>
  </sheetData>
  <sheetProtection/>
  <mergeCells count="3">
    <mergeCell ref="A8:C8"/>
    <mergeCell ref="A11:A12"/>
    <mergeCell ref="B11:D11"/>
  </mergeCells>
  <printOptions/>
  <pageMargins left="0.7086614173228347" right="0.1968503937007874" top="0.7480314960629921" bottom="0.15748031496062992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" sqref="A1:B15"/>
    </sheetView>
  </sheetViews>
  <sheetFormatPr defaultColWidth="8.7109375" defaultRowHeight="15"/>
  <cols>
    <col min="1" max="1" width="70.140625" style="233" customWidth="1"/>
    <col min="2" max="2" width="17.57421875" style="233" customWidth="1"/>
    <col min="3" max="16384" width="8.7109375" style="233" customWidth="1"/>
  </cols>
  <sheetData>
    <row r="1" spans="1:256" ht="15" customHeight="1">
      <c r="A1" s="211"/>
      <c r="B1" s="211" t="s">
        <v>0</v>
      </c>
      <c r="C1" s="35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 customHeight="1">
      <c r="A2" s="211"/>
      <c r="B2" s="211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>
      <c r="A3" s="211"/>
      <c r="B3" s="211" t="s">
        <v>2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 customHeight="1">
      <c r="A4" s="211"/>
      <c r="B4" s="211" t="s">
        <v>1389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 customHeight="1">
      <c r="A5" s="544" t="s">
        <v>1379</v>
      </c>
      <c r="B5" s="54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.75">
      <c r="A6" s="212"/>
      <c r="B6" s="212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8" spans="1:256" ht="57" customHeight="1">
      <c r="A8" s="545" t="s">
        <v>1380</v>
      </c>
      <c r="B8" s="545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</row>
    <row r="9" spans="1:256" ht="18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ht="18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spans="1:256" ht="36.75" customHeight="1">
      <c r="A11" s="356" t="s">
        <v>717</v>
      </c>
      <c r="B11" s="365" t="s">
        <v>33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ht="27.75" customHeight="1">
      <c r="A12" s="239" t="s">
        <v>1381</v>
      </c>
      <c r="B12" s="236">
        <v>555.9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ht="33" customHeight="1">
      <c r="A13" s="239" t="s">
        <v>1382</v>
      </c>
      <c r="B13" s="360">
        <v>300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ht="33" customHeight="1">
      <c r="A14" s="239" t="s">
        <v>1374</v>
      </c>
      <c r="B14" s="360">
        <v>172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ht="18.75" customHeight="1">
      <c r="A15" s="240" t="s">
        <v>774</v>
      </c>
      <c r="B15" s="238">
        <f>SUM(B12:B14)</f>
        <v>1027.9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</sheetData>
  <sheetProtection/>
  <mergeCells count="2">
    <mergeCell ref="A5:B5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8.7109375" defaultRowHeight="15"/>
  <cols>
    <col min="1" max="1" width="46.28125" style="233" customWidth="1"/>
    <col min="2" max="2" width="16.421875" style="233" customWidth="1"/>
    <col min="3" max="4" width="21.28125" style="242" customWidth="1"/>
    <col min="5" max="16384" width="8.7109375" style="233" customWidth="1"/>
  </cols>
  <sheetData>
    <row r="1" spans="1:4" s="3" customFormat="1" ht="15" customHeight="1">
      <c r="A1" s="553"/>
      <c r="B1" s="553"/>
      <c r="C1" s="211"/>
      <c r="D1" s="211" t="s">
        <v>0</v>
      </c>
    </row>
    <row r="2" spans="1:4" s="3" customFormat="1" ht="15" customHeight="1">
      <c r="A2" s="544"/>
      <c r="B2" s="544"/>
      <c r="C2" s="211"/>
      <c r="D2" s="211" t="s">
        <v>1</v>
      </c>
    </row>
    <row r="3" spans="1:4" s="3" customFormat="1" ht="15" customHeight="1">
      <c r="A3" s="544"/>
      <c r="B3" s="544"/>
      <c r="C3" s="211"/>
      <c r="D3" s="211" t="s">
        <v>2</v>
      </c>
    </row>
    <row r="4" spans="1:4" s="3" customFormat="1" ht="15" customHeight="1">
      <c r="A4" s="544"/>
      <c r="B4" s="544"/>
      <c r="C4" s="211"/>
      <c r="D4" s="211" t="s">
        <v>1389</v>
      </c>
    </row>
    <row r="5" spans="1:4" s="3" customFormat="1" ht="15" customHeight="1">
      <c r="A5" s="544"/>
      <c r="B5" s="544"/>
      <c r="C5" s="544" t="s">
        <v>856</v>
      </c>
      <c r="D5" s="544"/>
    </row>
    <row r="6" spans="1:4" s="3" customFormat="1" ht="15" customHeight="1">
      <c r="A6" s="212"/>
      <c r="B6" s="212"/>
      <c r="C6" s="212"/>
      <c r="D6" s="212"/>
    </row>
    <row r="7" spans="1:4" s="3" customFormat="1" ht="15" customHeight="1">
      <c r="A7" s="212"/>
      <c r="B7" s="212"/>
      <c r="C7" s="212"/>
      <c r="D7" s="212"/>
    </row>
    <row r="9" spans="1:4" s="234" customFormat="1" ht="32.25" customHeight="1">
      <c r="A9" s="546" t="s">
        <v>783</v>
      </c>
      <c r="B9" s="546"/>
      <c r="C9" s="547"/>
      <c r="D9" s="547"/>
    </row>
    <row r="10" spans="1:4" s="234" customFormat="1" ht="15" customHeight="1">
      <c r="A10" s="245"/>
      <c r="B10" s="245"/>
      <c r="C10" s="285"/>
      <c r="D10" s="285"/>
    </row>
    <row r="12" spans="1:4" s="235" customFormat="1" ht="39" customHeight="1">
      <c r="A12" s="548" t="s">
        <v>717</v>
      </c>
      <c r="B12" s="550" t="s">
        <v>33</v>
      </c>
      <c r="C12" s="551"/>
      <c r="D12" s="552"/>
    </row>
    <row r="13" spans="1:4" s="237" customFormat="1" ht="34.5" customHeight="1">
      <c r="A13" s="549"/>
      <c r="B13" s="236" t="s">
        <v>779</v>
      </c>
      <c r="C13" s="236" t="s">
        <v>780</v>
      </c>
      <c r="D13" s="236" t="s">
        <v>781</v>
      </c>
    </row>
    <row r="14" spans="1:4" s="234" customFormat="1" ht="34.5" customHeight="1">
      <c r="A14" s="239" t="s">
        <v>776</v>
      </c>
      <c r="B14" s="243">
        <f>C14+D14</f>
        <v>195</v>
      </c>
      <c r="C14" s="243">
        <v>150</v>
      </c>
      <c r="D14" s="243">
        <v>45</v>
      </c>
    </row>
    <row r="15" spans="1:4" s="234" customFormat="1" ht="34.5" customHeight="1">
      <c r="A15" s="239" t="s">
        <v>778</v>
      </c>
      <c r="B15" s="243">
        <f>C15+D15</f>
        <v>195</v>
      </c>
      <c r="C15" s="243">
        <v>150</v>
      </c>
      <c r="D15" s="243">
        <v>45</v>
      </c>
    </row>
    <row r="16" spans="1:4" s="234" customFormat="1" ht="34.5" customHeight="1">
      <c r="A16" s="239" t="s">
        <v>775</v>
      </c>
      <c r="B16" s="243">
        <f>C16+D16</f>
        <v>353.2</v>
      </c>
      <c r="C16" s="243">
        <v>321</v>
      </c>
      <c r="D16" s="243">
        <v>32.2</v>
      </c>
    </row>
    <row r="17" spans="1:4" s="234" customFormat="1" ht="21.75" customHeight="1">
      <c r="A17" s="240" t="s">
        <v>774</v>
      </c>
      <c r="B17" s="244">
        <f>SUM(B14:B16)</f>
        <v>743.2</v>
      </c>
      <c r="C17" s="244">
        <f>SUM(C14:C16)</f>
        <v>621</v>
      </c>
      <c r="D17" s="244">
        <f>SUM(D14:D16)</f>
        <v>122.2</v>
      </c>
    </row>
  </sheetData>
  <sheetProtection/>
  <mergeCells count="9">
    <mergeCell ref="A9:D9"/>
    <mergeCell ref="A12:A13"/>
    <mergeCell ref="B12:D12"/>
    <mergeCell ref="A1:B1"/>
    <mergeCell ref="A2:B2"/>
    <mergeCell ref="A3:B3"/>
    <mergeCell ref="A4:B4"/>
    <mergeCell ref="A5:B5"/>
    <mergeCell ref="C5:D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:D14"/>
    </sheetView>
  </sheetViews>
  <sheetFormatPr defaultColWidth="8.7109375" defaultRowHeight="15"/>
  <cols>
    <col min="1" max="1" width="46.28125" style="233" customWidth="1"/>
    <col min="2" max="2" width="14.28125" style="233" customWidth="1"/>
    <col min="3" max="3" width="19.7109375" style="242" customWidth="1"/>
    <col min="4" max="4" width="18.7109375" style="242" customWidth="1"/>
    <col min="5" max="16384" width="8.7109375" style="233" customWidth="1"/>
  </cols>
  <sheetData>
    <row r="1" spans="1:256" ht="15" customHeight="1">
      <c r="A1" s="553"/>
      <c r="B1" s="553"/>
      <c r="C1" s="553" t="s">
        <v>0</v>
      </c>
      <c r="D1" s="55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 customHeight="1">
      <c r="A2" s="544"/>
      <c r="B2" s="544"/>
      <c r="C2" s="544" t="s">
        <v>1</v>
      </c>
      <c r="D2" s="5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>
      <c r="A3" s="544"/>
      <c r="B3" s="544"/>
      <c r="C3" s="544" t="s">
        <v>2</v>
      </c>
      <c r="D3" s="5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 customHeight="1">
      <c r="A4" s="544"/>
      <c r="B4" s="544"/>
      <c r="C4" s="544" t="s">
        <v>1389</v>
      </c>
      <c r="D4" s="54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 customHeight="1">
      <c r="A5" s="544"/>
      <c r="B5" s="544"/>
      <c r="C5" s="544" t="s">
        <v>857</v>
      </c>
      <c r="D5" s="54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 customHeight="1">
      <c r="A6" s="212"/>
      <c r="B6" s="212"/>
      <c r="C6" s="212"/>
      <c r="D6" s="2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8" spans="1:4" s="234" customFormat="1" ht="67.5" customHeight="1">
      <c r="A8" s="546" t="s">
        <v>786</v>
      </c>
      <c r="B8" s="546"/>
      <c r="C8" s="547"/>
      <c r="D8" s="547"/>
    </row>
    <row r="9" spans="3:4" s="234" customFormat="1" ht="15.75">
      <c r="C9" s="248"/>
      <c r="D9" s="248"/>
    </row>
    <row r="10" spans="3:4" s="234" customFormat="1" ht="15.75">
      <c r="C10" s="248"/>
      <c r="D10" s="248"/>
    </row>
    <row r="11" spans="1:256" s="234" customFormat="1" ht="39" customHeight="1">
      <c r="A11" s="548" t="s">
        <v>717</v>
      </c>
      <c r="B11" s="550" t="s">
        <v>33</v>
      </c>
      <c r="C11" s="555"/>
      <c r="D11" s="556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s="234" customFormat="1" ht="55.5" customHeight="1">
      <c r="A12" s="554"/>
      <c r="B12" s="236" t="s">
        <v>779</v>
      </c>
      <c r="C12" s="236" t="s">
        <v>780</v>
      </c>
      <c r="D12" s="236" t="s">
        <v>781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4" s="234" customFormat="1" ht="60" customHeight="1">
      <c r="A13" s="239" t="s">
        <v>777</v>
      </c>
      <c r="B13" s="241">
        <f>C13+D13</f>
        <v>331.3</v>
      </c>
      <c r="C13" s="241">
        <v>191.3</v>
      </c>
      <c r="D13" s="241">
        <v>140</v>
      </c>
    </row>
    <row r="14" spans="1:4" s="234" customFormat="1" ht="21.75" customHeight="1">
      <c r="A14" s="240" t="s">
        <v>774</v>
      </c>
      <c r="B14" s="238">
        <f>B13</f>
        <v>331.3</v>
      </c>
      <c r="C14" s="238">
        <f>C13</f>
        <v>191.3</v>
      </c>
      <c r="D14" s="238">
        <f>D13</f>
        <v>140</v>
      </c>
    </row>
  </sheetData>
  <sheetProtection/>
  <mergeCells count="13">
    <mergeCell ref="A4:B4"/>
    <mergeCell ref="C4:D4"/>
    <mergeCell ref="A5:B5"/>
    <mergeCell ref="C5:D5"/>
    <mergeCell ref="A8:D8"/>
    <mergeCell ref="A11:A12"/>
    <mergeCell ref="B11:D11"/>
    <mergeCell ref="A1:B1"/>
    <mergeCell ref="C1:D1"/>
    <mergeCell ref="A2:B2"/>
    <mergeCell ref="C2:D2"/>
    <mergeCell ref="A3:B3"/>
    <mergeCell ref="C3:D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:B13"/>
    </sheetView>
  </sheetViews>
  <sheetFormatPr defaultColWidth="8.7109375" defaultRowHeight="15"/>
  <cols>
    <col min="1" max="1" width="70.140625" style="233" customWidth="1"/>
    <col min="2" max="2" width="17.57421875" style="357" customWidth="1"/>
    <col min="3" max="16384" width="8.7109375" style="233" customWidth="1"/>
  </cols>
  <sheetData>
    <row r="1" spans="1:256" ht="15" customHeight="1">
      <c r="A1" s="211"/>
      <c r="B1" s="229" t="s">
        <v>0</v>
      </c>
      <c r="C1" s="35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 customHeight="1">
      <c r="A2" s="211"/>
      <c r="B2" s="229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>
      <c r="A3" s="211"/>
      <c r="B3" s="229" t="s">
        <v>2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 customHeight="1">
      <c r="A4" s="211"/>
      <c r="B4" s="229" t="s">
        <v>1389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 customHeight="1">
      <c r="A5" s="544" t="s">
        <v>1383</v>
      </c>
      <c r="B5" s="54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.75">
      <c r="A6" s="212"/>
      <c r="B6" s="351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8" spans="1:256" ht="39" customHeight="1">
      <c r="A8" s="545" t="s">
        <v>1376</v>
      </c>
      <c r="B8" s="545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</row>
    <row r="9" spans="1:256" ht="18.75">
      <c r="A9" s="234"/>
      <c r="B9" s="358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ht="18.75">
      <c r="A10" s="234"/>
      <c r="B10" s="358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spans="1:256" ht="36.75" customHeight="1">
      <c r="A11" s="356" t="s">
        <v>717</v>
      </c>
      <c r="B11" s="359" t="s">
        <v>33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ht="27.75" customHeight="1">
      <c r="A12" s="239" t="s">
        <v>775</v>
      </c>
      <c r="B12" s="360">
        <v>774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ht="18.75" customHeight="1">
      <c r="A13" s="240" t="s">
        <v>774</v>
      </c>
      <c r="B13" s="244">
        <f>SUM(B12:B12)</f>
        <v>774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</sheetData>
  <sheetProtection/>
  <mergeCells count="2">
    <mergeCell ref="A5:B5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4" sqref="D4"/>
    </sheetView>
  </sheetViews>
  <sheetFormatPr defaultColWidth="10.00390625" defaultRowHeight="15"/>
  <cols>
    <col min="1" max="1" width="25.28125" style="145" customWidth="1"/>
    <col min="2" max="2" width="59.7109375" style="145" customWidth="1"/>
    <col min="3" max="3" width="13.7109375" style="147" customWidth="1"/>
    <col min="4" max="5" width="13.7109375" style="145" customWidth="1"/>
    <col min="6" max="16384" width="10.00390625" style="145" customWidth="1"/>
  </cols>
  <sheetData>
    <row r="1" spans="2:5" s="36" customFormat="1" ht="12.75">
      <c r="B1" s="1"/>
      <c r="C1" s="282"/>
      <c r="E1" s="36" t="s">
        <v>0</v>
      </c>
    </row>
    <row r="2" spans="2:4" s="36" customFormat="1" ht="12.75">
      <c r="B2" s="146"/>
      <c r="C2" s="282"/>
      <c r="D2" s="36" t="s">
        <v>716</v>
      </c>
    </row>
    <row r="3" spans="2:5" s="36" customFormat="1" ht="15">
      <c r="B3" s="146"/>
      <c r="C3" s="410" t="s">
        <v>870</v>
      </c>
      <c r="D3" s="411"/>
      <c r="E3" s="411"/>
    </row>
    <row r="4" spans="2:4" s="36" customFormat="1" ht="12.75">
      <c r="B4" s="146"/>
      <c r="C4" s="282"/>
      <c r="D4" s="36" t="s">
        <v>1389</v>
      </c>
    </row>
    <row r="5" spans="2:5" s="36" customFormat="1" ht="12.75">
      <c r="B5" s="146"/>
      <c r="C5" s="282"/>
      <c r="E5" s="36" t="s">
        <v>850</v>
      </c>
    </row>
    <row r="6" s="36" customFormat="1" ht="12.75">
      <c r="C6" s="196"/>
    </row>
    <row r="7" spans="1:4" s="148" customFormat="1" ht="43.5" customHeight="1">
      <c r="A7" s="408" t="s">
        <v>715</v>
      </c>
      <c r="B7" s="408"/>
      <c r="C7" s="409"/>
      <c r="D7" s="409"/>
    </row>
    <row r="8" spans="1:4" s="148" customFormat="1" ht="14.25" customHeight="1">
      <c r="A8" s="170"/>
      <c r="B8" s="170"/>
      <c r="C8" s="194"/>
      <c r="D8" s="194"/>
    </row>
    <row r="9" spans="1:3" ht="12.75" customHeight="1">
      <c r="A9" s="149"/>
      <c r="B9" s="149"/>
      <c r="C9" s="150"/>
    </row>
    <row r="10" spans="1:5" s="148" customFormat="1" ht="27" customHeight="1">
      <c r="A10" s="404" t="s">
        <v>714</v>
      </c>
      <c r="B10" s="402" t="s">
        <v>679</v>
      </c>
      <c r="C10" s="406" t="s">
        <v>705</v>
      </c>
      <c r="D10" s="407"/>
      <c r="E10" s="407"/>
    </row>
    <row r="11" spans="1:5" s="148" customFormat="1" ht="24" customHeight="1">
      <c r="A11" s="405"/>
      <c r="B11" s="403"/>
      <c r="C11" s="185" t="s">
        <v>709</v>
      </c>
      <c r="D11" s="185" t="s">
        <v>707</v>
      </c>
      <c r="E11" s="185" t="s">
        <v>708</v>
      </c>
    </row>
    <row r="12" spans="1:5" s="151" customFormat="1" ht="33.75" customHeight="1">
      <c r="A12" s="186" t="s">
        <v>680</v>
      </c>
      <c r="B12" s="187" t="s">
        <v>681</v>
      </c>
      <c r="C12" s="188">
        <f>C13</f>
        <v>36000</v>
      </c>
      <c r="D12" s="188">
        <f>D13</f>
        <v>28500</v>
      </c>
      <c r="E12" s="188">
        <f>E13</f>
        <v>30000</v>
      </c>
    </row>
    <row r="13" spans="1:5" s="151" customFormat="1" ht="45" customHeight="1">
      <c r="A13" s="190" t="s">
        <v>682</v>
      </c>
      <c r="B13" s="191" t="s">
        <v>683</v>
      </c>
      <c r="C13" s="192">
        <v>36000</v>
      </c>
      <c r="D13" s="192">
        <v>28500</v>
      </c>
      <c r="E13" s="192">
        <v>30000</v>
      </c>
    </row>
    <row r="14" spans="1:5" s="152" customFormat="1" ht="37.5" customHeight="1">
      <c r="A14" s="186" t="s">
        <v>684</v>
      </c>
      <c r="B14" s="187" t="s">
        <v>685</v>
      </c>
      <c r="C14" s="188">
        <f>C15+C16</f>
        <v>0</v>
      </c>
      <c r="D14" s="188">
        <f>D15+D16</f>
        <v>0</v>
      </c>
      <c r="E14" s="188">
        <f>E15+E16</f>
        <v>0</v>
      </c>
    </row>
    <row r="15" spans="1:5" s="152" customFormat="1" ht="49.5" customHeight="1">
      <c r="A15" s="190" t="s">
        <v>686</v>
      </c>
      <c r="B15" s="191" t="s">
        <v>687</v>
      </c>
      <c r="C15" s="192">
        <v>30000</v>
      </c>
      <c r="D15" s="192">
        <v>30000</v>
      </c>
      <c r="E15" s="192">
        <v>30000</v>
      </c>
    </row>
    <row r="16" spans="1:5" s="152" customFormat="1" ht="53.25" customHeight="1">
      <c r="A16" s="190" t="s">
        <v>688</v>
      </c>
      <c r="B16" s="191" t="s">
        <v>689</v>
      </c>
      <c r="C16" s="192">
        <v>-30000</v>
      </c>
      <c r="D16" s="192">
        <v>-30000</v>
      </c>
      <c r="E16" s="192">
        <v>-30000</v>
      </c>
    </row>
    <row r="17" spans="1:5" s="152" customFormat="1" ht="15.75" hidden="1">
      <c r="A17" s="186" t="s">
        <v>690</v>
      </c>
      <c r="B17" s="187" t="s">
        <v>691</v>
      </c>
      <c r="C17" s="188"/>
      <c r="D17" s="184"/>
      <c r="E17" s="184"/>
    </row>
    <row r="18" spans="1:5" s="152" customFormat="1" ht="30" customHeight="1">
      <c r="A18" s="186" t="s">
        <v>690</v>
      </c>
      <c r="B18" s="187" t="s">
        <v>691</v>
      </c>
      <c r="C18" s="188">
        <v>13144.5</v>
      </c>
      <c r="D18" s="184"/>
      <c r="E18" s="184"/>
    </row>
    <row r="19" spans="1:5" s="151" customFormat="1" ht="42" customHeight="1">
      <c r="A19" s="186" t="s">
        <v>692</v>
      </c>
      <c r="B19" s="187" t="s">
        <v>693</v>
      </c>
      <c r="C19" s="188">
        <f>C21+C22+C20</f>
        <v>10000</v>
      </c>
      <c r="D19" s="188">
        <f>D21+D22+D20</f>
        <v>10000</v>
      </c>
      <c r="E19" s="188">
        <f>E21+E22+E20</f>
        <v>10000</v>
      </c>
    </row>
    <row r="20" spans="1:5" s="152" customFormat="1" ht="45" customHeight="1">
      <c r="A20" s="190" t="s">
        <v>694</v>
      </c>
      <c r="B20" s="191" t="s">
        <v>695</v>
      </c>
      <c r="C20" s="192">
        <v>10000</v>
      </c>
      <c r="D20" s="192">
        <v>10000</v>
      </c>
      <c r="E20" s="192">
        <v>10000</v>
      </c>
    </row>
    <row r="21" spans="1:5" s="152" customFormat="1" ht="55.5" customHeight="1">
      <c r="A21" s="190" t="s">
        <v>696</v>
      </c>
      <c r="B21" s="191" t="s">
        <v>697</v>
      </c>
      <c r="C21" s="192">
        <v>-20000</v>
      </c>
      <c r="D21" s="192">
        <v>-20000</v>
      </c>
      <c r="E21" s="192">
        <v>20000</v>
      </c>
    </row>
    <row r="22" spans="1:5" s="152" customFormat="1" ht="60" customHeight="1">
      <c r="A22" s="190" t="s">
        <v>698</v>
      </c>
      <c r="B22" s="191" t="s">
        <v>699</v>
      </c>
      <c r="C22" s="192">
        <v>20000</v>
      </c>
      <c r="D22" s="192">
        <v>20000</v>
      </c>
      <c r="E22" s="192">
        <v>-20000</v>
      </c>
    </row>
    <row r="23" spans="1:5" s="152" customFormat="1" ht="15.75" hidden="1">
      <c r="A23" s="190"/>
      <c r="B23" s="191"/>
      <c r="C23" s="193"/>
      <c r="D23" s="184"/>
      <c r="E23" s="184"/>
    </row>
    <row r="24" spans="1:5" s="151" customFormat="1" ht="31.5" customHeight="1" hidden="1">
      <c r="A24" s="186" t="s">
        <v>700</v>
      </c>
      <c r="B24" s="187" t="s">
        <v>701</v>
      </c>
      <c r="C24" s="188">
        <f>C26</f>
        <v>0</v>
      </c>
      <c r="D24" s="189"/>
      <c r="E24" s="189"/>
    </row>
    <row r="25" spans="1:5" s="152" customFormat="1" ht="15.75" hidden="1">
      <c r="A25" s="190"/>
      <c r="B25" s="191"/>
      <c r="C25" s="193"/>
      <c r="D25" s="184"/>
      <c r="E25" s="184"/>
    </row>
    <row r="26" spans="1:5" s="152" customFormat="1" ht="25.5" hidden="1">
      <c r="A26" s="190" t="s">
        <v>702</v>
      </c>
      <c r="B26" s="191" t="s">
        <v>703</v>
      </c>
      <c r="C26" s="193"/>
      <c r="D26" s="184"/>
      <c r="E26" s="184"/>
    </row>
    <row r="27" spans="1:5" s="152" customFormat="1" ht="15.75" hidden="1">
      <c r="A27" s="190"/>
      <c r="B27" s="191"/>
      <c r="C27" s="193"/>
      <c r="D27" s="184"/>
      <c r="E27" s="184"/>
    </row>
    <row r="28" spans="1:5" s="152" customFormat="1" ht="24" customHeight="1">
      <c r="A28" s="190"/>
      <c r="B28" s="186" t="s">
        <v>704</v>
      </c>
      <c r="C28" s="188">
        <f>C12+C14+C19+C17+C24+C18</f>
        <v>59144.5</v>
      </c>
      <c r="D28" s="188">
        <f>D12+D14+D19+D17+D24+D18</f>
        <v>38500</v>
      </c>
      <c r="E28" s="188">
        <f>E12+E14+E19+E17+E24+E18</f>
        <v>40000</v>
      </c>
    </row>
    <row r="29" spans="1:3" ht="12.75">
      <c r="A29" s="153"/>
      <c r="B29" s="153"/>
      <c r="C29" s="154"/>
    </row>
    <row r="30" spans="1:3" ht="12.75">
      <c r="A30" s="155"/>
      <c r="B30" s="155"/>
      <c r="C30" s="156"/>
    </row>
    <row r="31" spans="1:3" s="148" customFormat="1" ht="12.75">
      <c r="A31" s="155"/>
      <c r="B31" s="155"/>
      <c r="C31" s="156"/>
    </row>
    <row r="32" spans="1:3" s="148" customFormat="1" ht="12.75">
      <c r="A32" s="153"/>
      <c r="B32" s="153"/>
      <c r="C32" s="154"/>
    </row>
    <row r="33" spans="1:3" s="148" customFormat="1" ht="12.75">
      <c r="A33" s="153"/>
      <c r="B33" s="157"/>
      <c r="C33" s="154"/>
    </row>
    <row r="34" spans="1:3" ht="12.75">
      <c r="A34" s="153"/>
      <c r="B34" s="157"/>
      <c r="C34" s="154"/>
    </row>
    <row r="35" spans="1:3" ht="18">
      <c r="A35" s="158"/>
      <c r="B35" s="159"/>
      <c r="C35" s="160"/>
    </row>
  </sheetData>
  <sheetProtection/>
  <mergeCells count="5">
    <mergeCell ref="B10:B11"/>
    <mergeCell ref="A10:A11"/>
    <mergeCell ref="C10:E10"/>
    <mergeCell ref="A7:D7"/>
    <mergeCell ref="C3:E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10" sqref="H10"/>
    </sheetView>
  </sheetViews>
  <sheetFormatPr defaultColWidth="10.140625" defaultRowHeight="15"/>
  <cols>
    <col min="1" max="1" width="23.28125" style="2" customWidth="1"/>
    <col min="2" max="2" width="69.57421875" style="69" customWidth="1"/>
    <col min="3" max="3" width="12.140625" style="70" customWidth="1"/>
    <col min="4" max="5" width="12.140625" style="2" customWidth="1"/>
    <col min="6" max="16384" width="10.140625" style="2" customWidth="1"/>
  </cols>
  <sheetData>
    <row r="1" spans="3:5" ht="12.75">
      <c r="C1" s="229"/>
      <c r="D1" s="420" t="s">
        <v>0</v>
      </c>
      <c r="E1" s="420"/>
    </row>
    <row r="2" spans="3:5" ht="12.75">
      <c r="C2" s="229"/>
      <c r="D2" s="182"/>
      <c r="E2" s="182" t="s">
        <v>1</v>
      </c>
    </row>
    <row r="3" spans="3:5" ht="15">
      <c r="C3" s="421" t="s">
        <v>2</v>
      </c>
      <c r="D3" s="422"/>
      <c r="E3" s="422"/>
    </row>
    <row r="4" spans="3:5" ht="12.75">
      <c r="C4" s="229"/>
      <c r="D4" s="182"/>
      <c r="E4" s="182" t="s">
        <v>1389</v>
      </c>
    </row>
    <row r="5" spans="3:5" ht="12.75">
      <c r="C5" s="229"/>
      <c r="D5" s="420" t="s">
        <v>851</v>
      </c>
      <c r="E5" s="420"/>
    </row>
    <row r="6" spans="4:5" ht="12.75">
      <c r="D6" s="182"/>
      <c r="E6" s="182"/>
    </row>
    <row r="8" spans="1:5" ht="41.25" customHeight="1">
      <c r="A8" s="418" t="s">
        <v>713</v>
      </c>
      <c r="B8" s="419"/>
      <c r="C8" s="419"/>
      <c r="D8" s="419"/>
      <c r="E8" s="181"/>
    </row>
    <row r="9" spans="1:5" ht="12" customHeight="1">
      <c r="A9" s="183"/>
      <c r="B9" s="195"/>
      <c r="C9" s="195"/>
      <c r="D9" s="195"/>
      <c r="E9" s="181"/>
    </row>
    <row r="10" spans="1:2" ht="12.75">
      <c r="A10" s="68"/>
      <c r="B10" s="71"/>
    </row>
    <row r="11" spans="1:5" s="172" customFormat="1" ht="12.75" customHeight="1">
      <c r="A11" s="180" t="s">
        <v>3</v>
      </c>
      <c r="B11" s="417" t="s">
        <v>470</v>
      </c>
      <c r="C11" s="412" t="s">
        <v>710</v>
      </c>
      <c r="D11" s="413"/>
      <c r="E11" s="413"/>
    </row>
    <row r="12" spans="1:5" s="172" customFormat="1" ht="16.5" customHeight="1">
      <c r="A12" s="415" t="s">
        <v>4</v>
      </c>
      <c r="B12" s="417"/>
      <c r="C12" s="414"/>
      <c r="D12" s="413"/>
      <c r="E12" s="413"/>
    </row>
    <row r="13" spans="1:5" ht="18.75" customHeight="1">
      <c r="A13" s="416"/>
      <c r="B13" s="405"/>
      <c r="C13" s="179" t="s">
        <v>709</v>
      </c>
      <c r="D13" s="179" t="s">
        <v>707</v>
      </c>
      <c r="E13" s="179" t="s">
        <v>708</v>
      </c>
    </row>
    <row r="14" spans="1:5" ht="12.75">
      <c r="A14" s="165" t="s">
        <v>471</v>
      </c>
      <c r="B14" s="5" t="s">
        <v>472</v>
      </c>
      <c r="C14" s="173">
        <f>C15+C17+C19+C24+C25+C30+C35+C38+C41+C42+C32</f>
        <v>739283.5000000001</v>
      </c>
      <c r="D14" s="173">
        <f>D15+D17+D19+D24+D25+D30+D35+D38+D41+D42+D32</f>
        <v>778862.2</v>
      </c>
      <c r="E14" s="173">
        <f>E15+E17+E19+E24+E25+E30+E35+E38+E41+E42+E32</f>
        <v>819864.7000000001</v>
      </c>
    </row>
    <row r="15" spans="1:5" ht="19.5" customHeight="1">
      <c r="A15" s="165" t="s">
        <v>473</v>
      </c>
      <c r="B15" s="5" t="s">
        <v>474</v>
      </c>
      <c r="C15" s="173">
        <f>C16</f>
        <v>491791.8</v>
      </c>
      <c r="D15" s="173">
        <f>D16</f>
        <v>527432.2</v>
      </c>
      <c r="E15" s="173">
        <f>E16</f>
        <v>562328.6</v>
      </c>
    </row>
    <row r="16" spans="1:5" ht="19.5" customHeight="1">
      <c r="A16" s="169" t="s">
        <v>475</v>
      </c>
      <c r="B16" s="89" t="s">
        <v>476</v>
      </c>
      <c r="C16" s="72">
        <v>491791.8</v>
      </c>
      <c r="D16" s="72">
        <v>527432.2</v>
      </c>
      <c r="E16" s="72">
        <v>562328.6</v>
      </c>
    </row>
    <row r="17" spans="1:5" ht="28.5" customHeight="1">
      <c r="A17" s="165" t="s">
        <v>477</v>
      </c>
      <c r="B17" s="5" t="s">
        <v>478</v>
      </c>
      <c r="C17" s="173">
        <f>C18</f>
        <v>51</v>
      </c>
      <c r="D17" s="173">
        <f>D18</f>
        <v>52.7</v>
      </c>
      <c r="E17" s="173">
        <f>E18</f>
        <v>55.2</v>
      </c>
    </row>
    <row r="18" spans="1:5" ht="27" customHeight="1">
      <c r="A18" s="169" t="s">
        <v>479</v>
      </c>
      <c r="B18" s="89" t="s">
        <v>480</v>
      </c>
      <c r="C18" s="72">
        <v>51</v>
      </c>
      <c r="D18" s="72">
        <v>52.7</v>
      </c>
      <c r="E18" s="72">
        <v>55.2</v>
      </c>
    </row>
    <row r="19" spans="1:5" ht="21" customHeight="1">
      <c r="A19" s="165" t="s">
        <v>481</v>
      </c>
      <c r="B19" s="5" t="s">
        <v>482</v>
      </c>
      <c r="C19" s="173">
        <f>C21+C22+C20+C23</f>
        <v>110852.1</v>
      </c>
      <c r="D19" s="173">
        <f>D21+D22+D20+D23</f>
        <v>115275.5</v>
      </c>
      <c r="E19" s="173">
        <f>E21+E22+E20+E23</f>
        <v>119876.8</v>
      </c>
    </row>
    <row r="20" spans="1:5" ht="16.5" customHeight="1">
      <c r="A20" s="169" t="s">
        <v>483</v>
      </c>
      <c r="B20" s="89" t="s">
        <v>484</v>
      </c>
      <c r="C20" s="72">
        <v>67003.9</v>
      </c>
      <c r="D20" s="72">
        <v>69684.1</v>
      </c>
      <c r="E20" s="72">
        <v>72471.5</v>
      </c>
    </row>
    <row r="21" spans="1:5" ht="16.5" customHeight="1">
      <c r="A21" s="169" t="s">
        <v>485</v>
      </c>
      <c r="B21" s="89" t="s">
        <v>486</v>
      </c>
      <c r="C21" s="72">
        <v>43420.4</v>
      </c>
      <c r="D21" s="72">
        <v>45157.2</v>
      </c>
      <c r="E21" s="72">
        <v>46963.5</v>
      </c>
    </row>
    <row r="22" spans="1:5" ht="16.5" customHeight="1">
      <c r="A22" s="169" t="s">
        <v>487</v>
      </c>
      <c r="B22" s="89" t="s">
        <v>488</v>
      </c>
      <c r="C22" s="72">
        <v>333.8</v>
      </c>
      <c r="D22" s="72">
        <v>336.5</v>
      </c>
      <c r="E22" s="72">
        <v>340.2</v>
      </c>
    </row>
    <row r="23" spans="1:5" ht="16.5" customHeight="1">
      <c r="A23" s="169" t="s">
        <v>489</v>
      </c>
      <c r="B23" s="89" t="s">
        <v>490</v>
      </c>
      <c r="C23" s="72">
        <v>94</v>
      </c>
      <c r="D23" s="72">
        <v>97.7</v>
      </c>
      <c r="E23" s="72">
        <v>101.6</v>
      </c>
    </row>
    <row r="24" spans="1:5" ht="18.75" customHeight="1">
      <c r="A24" s="165" t="s">
        <v>491</v>
      </c>
      <c r="B24" s="5" t="s">
        <v>492</v>
      </c>
      <c r="C24" s="173">
        <v>7242</v>
      </c>
      <c r="D24" s="173">
        <v>7314.4</v>
      </c>
      <c r="E24" s="173">
        <v>7387.5</v>
      </c>
    </row>
    <row r="25" spans="1:5" ht="34.5" customHeight="1">
      <c r="A25" s="165" t="s">
        <v>493</v>
      </c>
      <c r="B25" s="5" t="s">
        <v>494</v>
      </c>
      <c r="C25" s="173">
        <f>C26+C27+C28+C29</f>
        <v>48710.3</v>
      </c>
      <c r="D25" s="173">
        <f>D26+D27+D28+D29</f>
        <v>49215.9</v>
      </c>
      <c r="E25" s="173">
        <f>E26+E27+E28+E29</f>
        <v>50187.3</v>
      </c>
    </row>
    <row r="26" spans="1:5" ht="27" customHeight="1" hidden="1">
      <c r="A26" s="174" t="s">
        <v>92</v>
      </c>
      <c r="B26" s="175" t="s">
        <v>93</v>
      </c>
      <c r="C26" s="173"/>
      <c r="D26" s="72"/>
      <c r="E26" s="72"/>
    </row>
    <row r="27" spans="1:5" ht="63" customHeight="1">
      <c r="A27" s="169" t="s">
        <v>495</v>
      </c>
      <c r="B27" s="45" t="s">
        <v>496</v>
      </c>
      <c r="C27" s="72">
        <v>48022</v>
      </c>
      <c r="D27" s="72">
        <v>48512.4</v>
      </c>
      <c r="E27" s="72">
        <v>49483.8</v>
      </c>
    </row>
    <row r="28" spans="1:5" ht="33" customHeight="1" hidden="1">
      <c r="A28" s="169" t="s">
        <v>671</v>
      </c>
      <c r="B28" s="175" t="s">
        <v>672</v>
      </c>
      <c r="C28" s="72"/>
      <c r="D28" s="72"/>
      <c r="E28" s="72"/>
    </row>
    <row r="29" spans="1:5" ht="57" customHeight="1">
      <c r="A29" s="169" t="s">
        <v>497</v>
      </c>
      <c r="B29" s="175" t="s">
        <v>498</v>
      </c>
      <c r="C29" s="72">
        <v>688.3</v>
      </c>
      <c r="D29" s="72">
        <v>703.5</v>
      </c>
      <c r="E29" s="72">
        <v>703.5</v>
      </c>
    </row>
    <row r="30" spans="1:5" ht="17.25" customHeight="1">
      <c r="A30" s="165" t="s">
        <v>499</v>
      </c>
      <c r="B30" s="5" t="s">
        <v>500</v>
      </c>
      <c r="C30" s="173">
        <f>C31</f>
        <v>7686.3</v>
      </c>
      <c r="D30" s="173">
        <f>D31</f>
        <v>7891.5</v>
      </c>
      <c r="E30" s="173">
        <f>E31</f>
        <v>8049.3</v>
      </c>
    </row>
    <row r="31" spans="1:5" ht="17.25" customHeight="1">
      <c r="A31" s="169" t="s">
        <v>501</v>
      </c>
      <c r="B31" s="89" t="s">
        <v>502</v>
      </c>
      <c r="C31" s="72">
        <v>7686.3</v>
      </c>
      <c r="D31" s="72">
        <v>7891.5</v>
      </c>
      <c r="E31" s="72">
        <v>8049.3</v>
      </c>
    </row>
    <row r="32" spans="1:5" ht="29.25" customHeight="1" hidden="1">
      <c r="A32" s="165" t="s">
        <v>503</v>
      </c>
      <c r="B32" s="5" t="s">
        <v>504</v>
      </c>
      <c r="C32" s="173">
        <f>C33+C34</f>
        <v>0</v>
      </c>
      <c r="D32" s="72">
        <f>D33+D34</f>
        <v>0</v>
      </c>
      <c r="E32" s="72">
        <f>E33+E34</f>
        <v>0</v>
      </c>
    </row>
    <row r="33" spans="1:5" ht="30" customHeight="1" hidden="1">
      <c r="A33" s="169" t="s">
        <v>7</v>
      </c>
      <c r="B33" s="89" t="s">
        <v>8</v>
      </c>
      <c r="C33" s="72"/>
      <c r="D33" s="72"/>
      <c r="E33" s="72"/>
    </row>
    <row r="34" spans="1:5" ht="19.5" customHeight="1" hidden="1">
      <c r="A34" s="169" t="s">
        <v>9</v>
      </c>
      <c r="B34" s="89" t="s">
        <v>10</v>
      </c>
      <c r="C34" s="72"/>
      <c r="D34" s="72"/>
      <c r="E34" s="72"/>
    </row>
    <row r="35" spans="1:5" ht="16.5" customHeight="1">
      <c r="A35" s="165" t="s">
        <v>505</v>
      </c>
      <c r="B35" s="5" t="s">
        <v>506</v>
      </c>
      <c r="C35" s="173">
        <f>C36+C37+C40</f>
        <v>37000</v>
      </c>
      <c r="D35" s="173">
        <f>D36+D37+D40</f>
        <v>35600</v>
      </c>
      <c r="E35" s="173">
        <f>E36+E37+E40</f>
        <v>35800</v>
      </c>
    </row>
    <row r="36" spans="1:5" ht="62.25" customHeight="1">
      <c r="A36" s="169" t="s">
        <v>507</v>
      </c>
      <c r="B36" s="49" t="s">
        <v>508</v>
      </c>
      <c r="C36" s="72">
        <v>1000</v>
      </c>
      <c r="D36" s="72">
        <v>1000</v>
      </c>
      <c r="E36" s="72">
        <v>1000</v>
      </c>
    </row>
    <row r="37" spans="1:5" ht="30" customHeight="1">
      <c r="A37" s="169" t="s">
        <v>509</v>
      </c>
      <c r="B37" s="49" t="s">
        <v>510</v>
      </c>
      <c r="C37" s="72">
        <v>34100</v>
      </c>
      <c r="D37" s="72">
        <v>32500</v>
      </c>
      <c r="E37" s="72">
        <v>32500</v>
      </c>
    </row>
    <row r="38" spans="1:5" ht="12.75" hidden="1">
      <c r="A38" s="165" t="s">
        <v>511</v>
      </c>
      <c r="B38" s="5" t="s">
        <v>512</v>
      </c>
      <c r="C38" s="72"/>
      <c r="D38" s="72"/>
      <c r="E38" s="72"/>
    </row>
    <row r="39" spans="1:5" ht="30.75" customHeight="1" hidden="1">
      <c r="A39" s="169" t="s">
        <v>513</v>
      </c>
      <c r="B39" s="89" t="s">
        <v>514</v>
      </c>
      <c r="C39" s="72"/>
      <c r="D39" s="72"/>
      <c r="E39" s="72"/>
    </row>
    <row r="40" spans="1:5" ht="56.25" customHeight="1">
      <c r="A40" s="169" t="s">
        <v>515</v>
      </c>
      <c r="B40" s="89" t="s">
        <v>516</v>
      </c>
      <c r="C40" s="72">
        <v>1900</v>
      </c>
      <c r="D40" s="72">
        <v>2100</v>
      </c>
      <c r="E40" s="72">
        <v>2300</v>
      </c>
    </row>
    <row r="41" spans="1:5" ht="15" customHeight="1">
      <c r="A41" s="165" t="s">
        <v>517</v>
      </c>
      <c r="B41" s="5" t="s">
        <v>518</v>
      </c>
      <c r="C41" s="173">
        <v>9000</v>
      </c>
      <c r="D41" s="173">
        <v>9100</v>
      </c>
      <c r="E41" s="173">
        <v>9200</v>
      </c>
    </row>
    <row r="42" spans="1:5" ht="16.5" customHeight="1">
      <c r="A42" s="165" t="s">
        <v>519</v>
      </c>
      <c r="B42" s="5" t="s">
        <v>520</v>
      </c>
      <c r="C42" s="173">
        <f>C43</f>
        <v>26950</v>
      </c>
      <c r="D42" s="173">
        <f>D43</f>
        <v>26980</v>
      </c>
      <c r="E42" s="173">
        <f>E43</f>
        <v>26980</v>
      </c>
    </row>
    <row r="43" spans="1:5" ht="17.25" customHeight="1">
      <c r="A43" s="169" t="s">
        <v>521</v>
      </c>
      <c r="B43" s="89" t="s">
        <v>11</v>
      </c>
      <c r="C43" s="72">
        <v>26950</v>
      </c>
      <c r="D43" s="72">
        <v>26980</v>
      </c>
      <c r="E43" s="72">
        <v>26980</v>
      </c>
    </row>
    <row r="44" spans="1:5" ht="17.25" customHeight="1">
      <c r="A44" s="165" t="s">
        <v>522</v>
      </c>
      <c r="B44" s="5" t="s">
        <v>523</v>
      </c>
      <c r="C44" s="173">
        <v>1719435.2</v>
      </c>
      <c r="D44" s="173">
        <f>'Пр.3'!D13</f>
        <v>1686238.5999999996</v>
      </c>
      <c r="E44" s="173">
        <f>'Пр.3'!E13</f>
        <v>1775848.4000000001</v>
      </c>
    </row>
    <row r="45" spans="1:5" s="172" customFormat="1" ht="15">
      <c r="A45" s="176"/>
      <c r="B45" s="177" t="s">
        <v>524</v>
      </c>
      <c r="C45" s="178">
        <f>C14+C44</f>
        <v>2458718.7</v>
      </c>
      <c r="D45" s="178">
        <f>D14+D44</f>
        <v>2465100.8</v>
      </c>
      <c r="E45" s="178">
        <f>E14+E44</f>
        <v>2595713.1</v>
      </c>
    </row>
  </sheetData>
  <sheetProtection/>
  <mergeCells count="7">
    <mergeCell ref="C11:E12"/>
    <mergeCell ref="A12:A13"/>
    <mergeCell ref="B11:B13"/>
    <mergeCell ref="A8:D8"/>
    <mergeCell ref="D1:E1"/>
    <mergeCell ref="C3:E3"/>
    <mergeCell ref="D5:E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J6" sqref="J6"/>
    </sheetView>
  </sheetViews>
  <sheetFormatPr defaultColWidth="97.8515625" defaultRowHeight="15"/>
  <cols>
    <col min="1" max="1" width="21.140625" style="75" customWidth="1"/>
    <col min="2" max="2" width="70.7109375" style="96" customWidth="1"/>
    <col min="3" max="3" width="12.00390625" style="74" customWidth="1"/>
    <col min="4" max="5" width="12.00390625" style="228" customWidth="1"/>
    <col min="6" max="207" width="10.00390625" style="75" customWidth="1"/>
    <col min="208" max="208" width="25.421875" style="75" customWidth="1"/>
    <col min="209" max="16384" width="97.8515625" style="75" customWidth="1"/>
  </cols>
  <sheetData>
    <row r="1" spans="2:5" s="4" customFormat="1" ht="15">
      <c r="B1" s="73"/>
      <c r="C1" s="161"/>
      <c r="D1" s="167"/>
      <c r="E1" s="171" t="s">
        <v>0</v>
      </c>
    </row>
    <row r="2" spans="2:5" s="4" customFormat="1" ht="15">
      <c r="B2" s="73"/>
      <c r="C2" s="162"/>
      <c r="D2" s="167"/>
      <c r="E2" s="171" t="s">
        <v>1</v>
      </c>
    </row>
    <row r="3" spans="2:5" s="4" customFormat="1" ht="15">
      <c r="B3" s="73"/>
      <c r="C3" s="162"/>
      <c r="D3" s="167"/>
      <c r="E3" s="171" t="s">
        <v>2</v>
      </c>
    </row>
    <row r="4" spans="2:5" s="4" customFormat="1" ht="12.75">
      <c r="B4" s="73"/>
      <c r="C4" s="163"/>
      <c r="D4" s="225"/>
      <c r="E4" s="226" t="s">
        <v>1389</v>
      </c>
    </row>
    <row r="5" spans="2:5" s="4" customFormat="1" ht="15">
      <c r="B5" s="73"/>
      <c r="C5" s="162"/>
      <c r="D5" s="167"/>
      <c r="E5" s="171" t="s">
        <v>852</v>
      </c>
    </row>
    <row r="6" spans="2:5" s="4" customFormat="1" ht="12.75">
      <c r="B6" s="73"/>
      <c r="C6" s="53"/>
      <c r="D6" s="227"/>
      <c r="E6" s="227"/>
    </row>
    <row r="7" spans="2:5" s="4" customFormat="1" ht="12.75">
      <c r="B7" s="73"/>
      <c r="C7" s="53"/>
      <c r="D7" s="227"/>
      <c r="E7" s="227"/>
    </row>
    <row r="8" spans="1:5" ht="42" customHeight="1">
      <c r="A8" s="398" t="s">
        <v>712</v>
      </c>
      <c r="B8" s="398"/>
      <c r="C8" s="423"/>
      <c r="D8" s="423"/>
      <c r="E8" s="423"/>
    </row>
    <row r="9" spans="1:5" ht="14.25" customHeight="1">
      <c r="A9" s="168"/>
      <c r="B9" s="168"/>
      <c r="C9" s="287"/>
      <c r="D9" s="288"/>
      <c r="E9" s="288"/>
    </row>
    <row r="10" spans="1:2" ht="14.25" customHeight="1">
      <c r="A10" s="74"/>
      <c r="B10" s="76"/>
    </row>
    <row r="11" spans="1:5" s="77" customFormat="1" ht="34.5" customHeight="1">
      <c r="A11" s="433" t="s">
        <v>525</v>
      </c>
      <c r="B11" s="434" t="s">
        <v>470</v>
      </c>
      <c r="C11" s="412" t="s">
        <v>710</v>
      </c>
      <c r="D11" s="432"/>
      <c r="E11" s="432"/>
    </row>
    <row r="12" spans="1:5" s="77" customFormat="1" ht="24" customHeight="1">
      <c r="A12" s="433"/>
      <c r="B12" s="434"/>
      <c r="C12" s="166" t="s">
        <v>709</v>
      </c>
      <c r="D12" s="166" t="s">
        <v>707</v>
      </c>
      <c r="E12" s="166" t="s">
        <v>708</v>
      </c>
    </row>
    <row r="13" spans="1:5" s="78" customFormat="1" ht="24" customHeight="1">
      <c r="A13" s="165" t="s">
        <v>522</v>
      </c>
      <c r="B13" s="5" t="s">
        <v>523</v>
      </c>
      <c r="C13" s="134">
        <f>C14+C111</f>
        <v>1719435.1999999995</v>
      </c>
      <c r="D13" s="134">
        <f>D14+D111</f>
        <v>1686238.5999999996</v>
      </c>
      <c r="E13" s="134">
        <f>E14+E111</f>
        <v>1775848.4000000001</v>
      </c>
    </row>
    <row r="14" spans="1:5" ht="39" customHeight="1">
      <c r="A14" s="91" t="s">
        <v>526</v>
      </c>
      <c r="B14" s="80" t="s">
        <v>527</v>
      </c>
      <c r="C14" s="79">
        <f>C51+C15+C96+C18</f>
        <v>1719435.1999999995</v>
      </c>
      <c r="D14" s="79">
        <f>D51+D15+D96+D18</f>
        <v>1686238.5999999996</v>
      </c>
      <c r="E14" s="79">
        <f>E51+E15+E96+E18</f>
        <v>1775848.4000000001</v>
      </c>
    </row>
    <row r="15" spans="1:5" ht="37.5" customHeight="1">
      <c r="A15" s="165" t="s">
        <v>528</v>
      </c>
      <c r="B15" s="5" t="s">
        <v>529</v>
      </c>
      <c r="C15" s="79">
        <f>C16+C17</f>
        <v>85908.1</v>
      </c>
      <c r="D15" s="79">
        <f>D16+D17</f>
        <v>68469.4</v>
      </c>
      <c r="E15" s="79">
        <f>E16+E17</f>
        <v>70383.1</v>
      </c>
    </row>
    <row r="16" spans="1:5" ht="36" customHeight="1">
      <c r="A16" s="91" t="s">
        <v>530</v>
      </c>
      <c r="B16" s="80" t="s">
        <v>12</v>
      </c>
      <c r="C16" s="79">
        <v>85908.1</v>
      </c>
      <c r="D16" s="79">
        <v>68469.4</v>
      </c>
      <c r="E16" s="79">
        <v>70383.1</v>
      </c>
    </row>
    <row r="17" spans="1:5" ht="36" customHeight="1" hidden="1">
      <c r="A17" s="91" t="s">
        <v>13</v>
      </c>
      <c r="B17" s="80" t="s">
        <v>14</v>
      </c>
      <c r="C17" s="79"/>
      <c r="D17" s="82"/>
      <c r="E17" s="82"/>
    </row>
    <row r="18" spans="1:5" ht="38.25" customHeight="1">
      <c r="A18" s="91" t="s">
        <v>531</v>
      </c>
      <c r="B18" s="80" t="s">
        <v>532</v>
      </c>
      <c r="C18" s="79">
        <f>C25+C20+C19+C22+C21</f>
        <v>156818.4</v>
      </c>
      <c r="D18" s="79">
        <f>D25+D20+D19+D22+D21</f>
        <v>31789.2</v>
      </c>
      <c r="E18" s="79">
        <f>E25+E20+E19+E22+E21</f>
        <v>28559.8</v>
      </c>
    </row>
    <row r="19" spans="1:5" ht="36" customHeight="1">
      <c r="A19" s="81" t="s">
        <v>65</v>
      </c>
      <c r="B19" s="83" t="s">
        <v>66</v>
      </c>
      <c r="C19" s="82">
        <v>62884</v>
      </c>
      <c r="D19" s="82"/>
      <c r="E19" s="82"/>
    </row>
    <row r="20" spans="1:5" ht="64.5" customHeight="1">
      <c r="A20" s="81" t="s">
        <v>533</v>
      </c>
      <c r="B20" s="97" t="s">
        <v>534</v>
      </c>
      <c r="C20" s="82">
        <v>22.7</v>
      </c>
      <c r="D20" s="82">
        <f>10-10</f>
        <v>0</v>
      </c>
      <c r="E20" s="82">
        <f>10-10</f>
        <v>0</v>
      </c>
    </row>
    <row r="21" spans="1:5" ht="51" customHeight="1">
      <c r="A21" s="81" t="s">
        <v>845</v>
      </c>
      <c r="B21" s="97" t="s">
        <v>846</v>
      </c>
      <c r="C21" s="82">
        <v>3874</v>
      </c>
      <c r="D21" s="82">
        <v>3042</v>
      </c>
      <c r="E21" s="82">
        <v>3042</v>
      </c>
    </row>
    <row r="22" spans="1:5" ht="26.25" customHeight="1">
      <c r="A22" s="424" t="s">
        <v>677</v>
      </c>
      <c r="B22" s="99" t="s">
        <v>678</v>
      </c>
      <c r="C22" s="82">
        <f>C23+C24</f>
        <v>1164.8</v>
      </c>
      <c r="D22" s="82">
        <f>D23+D24</f>
        <v>3561.5</v>
      </c>
      <c r="E22" s="82">
        <f>E23+E24</f>
        <v>1367.1</v>
      </c>
    </row>
    <row r="23" spans="1:5" ht="21" customHeight="1">
      <c r="A23" s="425"/>
      <c r="B23" s="89" t="s">
        <v>577</v>
      </c>
      <c r="C23" s="82">
        <v>1132.1</v>
      </c>
      <c r="D23" s="82">
        <v>3561.5</v>
      </c>
      <c r="E23" s="82">
        <v>1367.1</v>
      </c>
    </row>
    <row r="24" spans="1:5" ht="18.75" customHeight="1">
      <c r="A24" s="425"/>
      <c r="B24" s="89" t="s">
        <v>578</v>
      </c>
      <c r="C24" s="82">
        <v>32.7</v>
      </c>
      <c r="D24" s="82"/>
      <c r="E24" s="82"/>
    </row>
    <row r="25" spans="1:5" ht="21" customHeight="1">
      <c r="A25" s="435" t="s">
        <v>15</v>
      </c>
      <c r="B25" s="83" t="s">
        <v>16</v>
      </c>
      <c r="C25" s="82">
        <f>SUM(C26:C50)</f>
        <v>88872.90000000001</v>
      </c>
      <c r="D25" s="82">
        <f>SUM(D26:D49)</f>
        <v>25185.7</v>
      </c>
      <c r="E25" s="82">
        <f>SUM(E26:E49)</f>
        <v>24150.7</v>
      </c>
    </row>
    <row r="26" spans="1:5" ht="24" customHeight="1">
      <c r="A26" s="436"/>
      <c r="B26" s="83" t="s">
        <v>535</v>
      </c>
      <c r="C26" s="82">
        <v>16.2</v>
      </c>
      <c r="D26" s="82">
        <v>16.2</v>
      </c>
      <c r="E26" s="82">
        <v>16.2</v>
      </c>
    </row>
    <row r="27" spans="1:5" ht="52.5" customHeight="1" hidden="1">
      <c r="A27" s="436"/>
      <c r="B27" s="83" t="s">
        <v>536</v>
      </c>
      <c r="C27" s="82"/>
      <c r="D27" s="82"/>
      <c r="E27" s="82"/>
    </row>
    <row r="28" spans="1:5" ht="34.5" customHeight="1" hidden="1">
      <c r="A28" s="436"/>
      <c r="B28" s="83" t="s">
        <v>537</v>
      </c>
      <c r="C28" s="81"/>
      <c r="D28" s="82"/>
      <c r="E28" s="82"/>
    </row>
    <row r="29" spans="1:5" ht="36.75" customHeight="1">
      <c r="A29" s="436"/>
      <c r="B29" s="83" t="s">
        <v>538</v>
      </c>
      <c r="C29" s="82">
        <v>114.2</v>
      </c>
      <c r="D29" s="82">
        <v>114.2</v>
      </c>
      <c r="E29" s="82">
        <v>114.2</v>
      </c>
    </row>
    <row r="30" spans="1:5" ht="27" customHeight="1">
      <c r="A30" s="436"/>
      <c r="B30" s="83" t="s">
        <v>539</v>
      </c>
      <c r="C30" s="82">
        <v>2057.2</v>
      </c>
      <c r="D30" s="82">
        <v>2237.2</v>
      </c>
      <c r="E30" s="82">
        <v>2327.2</v>
      </c>
    </row>
    <row r="31" spans="1:5" ht="35.25" customHeight="1">
      <c r="A31" s="436"/>
      <c r="B31" s="83" t="s">
        <v>540</v>
      </c>
      <c r="C31" s="82">
        <v>2192.6</v>
      </c>
      <c r="D31" s="82">
        <v>2192.6</v>
      </c>
      <c r="E31" s="82">
        <v>2192.6</v>
      </c>
    </row>
    <row r="32" spans="1:5" ht="27" customHeight="1">
      <c r="A32" s="436"/>
      <c r="B32" s="83" t="s">
        <v>541</v>
      </c>
      <c r="C32" s="82">
        <v>22944</v>
      </c>
      <c r="D32" s="82">
        <v>13123</v>
      </c>
      <c r="E32" s="82">
        <v>11980</v>
      </c>
    </row>
    <row r="33" spans="1:5" ht="35.25" customHeight="1">
      <c r="A33" s="436"/>
      <c r="B33" s="83" t="s">
        <v>542</v>
      </c>
      <c r="C33" s="82">
        <v>475.2</v>
      </c>
      <c r="D33" s="82">
        <v>475.2</v>
      </c>
      <c r="E33" s="82">
        <v>475.2</v>
      </c>
    </row>
    <row r="34" spans="1:5" ht="24" customHeight="1">
      <c r="A34" s="436"/>
      <c r="B34" s="83" t="s">
        <v>543</v>
      </c>
      <c r="C34" s="82">
        <v>223</v>
      </c>
      <c r="D34" s="82">
        <v>223</v>
      </c>
      <c r="E34" s="82">
        <v>237</v>
      </c>
    </row>
    <row r="35" spans="1:5" ht="30.75" customHeight="1">
      <c r="A35" s="436"/>
      <c r="B35" s="83" t="s">
        <v>544</v>
      </c>
      <c r="C35" s="82">
        <v>103.6</v>
      </c>
      <c r="D35" s="82">
        <v>89</v>
      </c>
      <c r="E35" s="82">
        <v>89</v>
      </c>
    </row>
    <row r="36" spans="1:5" ht="47.25" customHeight="1">
      <c r="A36" s="436"/>
      <c r="B36" s="83" t="s">
        <v>545</v>
      </c>
      <c r="C36" s="82">
        <v>191.3</v>
      </c>
      <c r="D36" s="82">
        <v>191.3</v>
      </c>
      <c r="E36" s="82">
        <v>195.3</v>
      </c>
    </row>
    <row r="37" spans="1:5" ht="39" customHeight="1">
      <c r="A37" s="436"/>
      <c r="B37" s="83" t="s">
        <v>847</v>
      </c>
      <c r="C37" s="84">
        <v>6524</v>
      </c>
      <c r="D37" s="82">
        <v>6524</v>
      </c>
      <c r="E37" s="82">
        <v>6524</v>
      </c>
    </row>
    <row r="38" spans="1:5" ht="27" customHeight="1" hidden="1">
      <c r="A38" s="436"/>
      <c r="B38" s="83" t="s">
        <v>546</v>
      </c>
      <c r="C38" s="81"/>
      <c r="D38" s="82"/>
      <c r="E38" s="82"/>
    </row>
    <row r="39" spans="1:5" ht="21" customHeight="1">
      <c r="A39" s="436"/>
      <c r="B39" s="83" t="s">
        <v>547</v>
      </c>
      <c r="C39" s="81">
        <v>49515</v>
      </c>
      <c r="D39" s="82"/>
      <c r="E39" s="82"/>
    </row>
    <row r="40" spans="1:5" ht="33" customHeight="1" hidden="1">
      <c r="A40" s="436"/>
      <c r="B40" s="83" t="s">
        <v>548</v>
      </c>
      <c r="C40" s="81"/>
      <c r="D40" s="82"/>
      <c r="E40" s="82"/>
    </row>
    <row r="41" spans="1:5" ht="38.25" customHeight="1">
      <c r="A41" s="436"/>
      <c r="B41" s="83" t="s">
        <v>549</v>
      </c>
      <c r="C41" s="82">
        <v>694.7</v>
      </c>
      <c r="D41" s="82"/>
      <c r="E41" s="82"/>
    </row>
    <row r="42" spans="1:5" ht="40.5" customHeight="1" hidden="1">
      <c r="A42" s="436"/>
      <c r="B42" s="83" t="s">
        <v>550</v>
      </c>
      <c r="C42" s="81"/>
      <c r="D42" s="82"/>
      <c r="E42" s="82"/>
    </row>
    <row r="43" spans="1:5" ht="48" customHeight="1" hidden="1">
      <c r="A43" s="436"/>
      <c r="B43" s="83" t="s">
        <v>551</v>
      </c>
      <c r="C43" s="81"/>
      <c r="D43" s="82"/>
      <c r="E43" s="82"/>
    </row>
    <row r="44" spans="1:5" ht="33.75" customHeight="1" hidden="1">
      <c r="A44" s="436"/>
      <c r="B44" s="83" t="s">
        <v>552</v>
      </c>
      <c r="C44" s="84"/>
      <c r="D44" s="82"/>
      <c r="E44" s="82"/>
    </row>
    <row r="45" spans="1:5" ht="33" customHeight="1">
      <c r="A45" s="436"/>
      <c r="B45" s="83" t="s">
        <v>553</v>
      </c>
      <c r="C45" s="84">
        <v>1897.8</v>
      </c>
      <c r="D45" s="82"/>
      <c r="E45" s="82"/>
    </row>
    <row r="46" spans="1:5" ht="27" customHeight="1" hidden="1">
      <c r="A46" s="436"/>
      <c r="B46" s="83" t="s">
        <v>554</v>
      </c>
      <c r="C46" s="84"/>
      <c r="D46" s="82"/>
      <c r="E46" s="82"/>
    </row>
    <row r="47" spans="1:5" ht="32.25" customHeight="1">
      <c r="A47" s="436"/>
      <c r="B47" s="83" t="s">
        <v>555</v>
      </c>
      <c r="C47" s="84">
        <v>124.1</v>
      </c>
      <c r="D47" s="82"/>
      <c r="E47" s="82"/>
    </row>
    <row r="48" spans="1:5" ht="34.5" customHeight="1" hidden="1">
      <c r="A48" s="436"/>
      <c r="B48" s="83" t="s">
        <v>556</v>
      </c>
      <c r="C48" s="84"/>
      <c r="D48" s="82"/>
      <c r="E48" s="82"/>
    </row>
    <row r="49" spans="1:5" ht="32.25" customHeight="1" hidden="1">
      <c r="A49" s="436"/>
      <c r="B49" s="83" t="s">
        <v>673</v>
      </c>
      <c r="C49" s="84"/>
      <c r="D49" s="82"/>
      <c r="E49" s="82"/>
    </row>
    <row r="50" spans="1:5" ht="43.5" customHeight="1">
      <c r="A50" s="437"/>
      <c r="B50" s="83" t="s">
        <v>871</v>
      </c>
      <c r="C50" s="84">
        <v>1800</v>
      </c>
      <c r="D50" s="82"/>
      <c r="E50" s="82"/>
    </row>
    <row r="51" spans="1:5" ht="33.75" customHeight="1">
      <c r="A51" s="91" t="s">
        <v>557</v>
      </c>
      <c r="B51" s="80" t="s">
        <v>558</v>
      </c>
      <c r="C51" s="79">
        <f>C52+C79+C86+C82+C83+C76+C94+C92+C89</f>
        <v>1387040.3999999994</v>
      </c>
      <c r="D51" s="79">
        <f>D52+D79+D86+D82+D83+D76+D94+D92</f>
        <v>1500288.2999999998</v>
      </c>
      <c r="E51" s="79">
        <f>E52+E79+E86+E82+E83+E76+E94+E92</f>
        <v>1592119.4</v>
      </c>
    </row>
    <row r="52" spans="1:5" ht="30" customHeight="1">
      <c r="A52" s="424" t="s">
        <v>559</v>
      </c>
      <c r="B52" s="83" t="s">
        <v>560</v>
      </c>
      <c r="C52" s="82">
        <f>SUM(C53:C75)</f>
        <v>1297512.1999999997</v>
      </c>
      <c r="D52" s="82">
        <f>SUM(D53:D75)</f>
        <v>1420424.5999999999</v>
      </c>
      <c r="E52" s="82">
        <f>SUM(E53:E75)</f>
        <v>1525983.0999999999</v>
      </c>
    </row>
    <row r="53" spans="1:5" ht="87.75" customHeight="1">
      <c r="A53" s="427"/>
      <c r="B53" s="98" t="s">
        <v>735</v>
      </c>
      <c r="C53" s="82">
        <v>437947.3</v>
      </c>
      <c r="D53" s="82">
        <v>528627.3</v>
      </c>
      <c r="E53" s="82">
        <v>578200.3</v>
      </c>
    </row>
    <row r="54" spans="1:5" ht="42" customHeight="1">
      <c r="A54" s="427"/>
      <c r="B54" s="83" t="s">
        <v>561</v>
      </c>
      <c r="C54" s="82">
        <v>21690</v>
      </c>
      <c r="D54" s="82">
        <v>19227</v>
      </c>
      <c r="E54" s="82">
        <v>19227</v>
      </c>
    </row>
    <row r="55" spans="1:5" ht="18.75" customHeight="1">
      <c r="A55" s="427"/>
      <c r="B55" s="83" t="s">
        <v>736</v>
      </c>
      <c r="C55" s="82">
        <v>6413.3</v>
      </c>
      <c r="D55" s="82">
        <v>5772</v>
      </c>
      <c r="E55" s="82">
        <v>5772</v>
      </c>
    </row>
    <row r="56" spans="1:5" ht="87" customHeight="1">
      <c r="A56" s="427"/>
      <c r="B56" s="99" t="s">
        <v>562</v>
      </c>
      <c r="C56" s="82">
        <v>38634</v>
      </c>
      <c r="D56" s="82">
        <v>34709.2</v>
      </c>
      <c r="E56" s="82">
        <v>34709.2</v>
      </c>
    </row>
    <row r="57" spans="1:5" ht="30.75" customHeight="1">
      <c r="A57" s="427"/>
      <c r="B57" s="83" t="s">
        <v>737</v>
      </c>
      <c r="C57" s="82">
        <v>2434.5</v>
      </c>
      <c r="D57" s="82">
        <v>1517.1</v>
      </c>
      <c r="E57" s="82">
        <v>1517.1</v>
      </c>
    </row>
    <row r="58" spans="1:5" ht="72" customHeight="1">
      <c r="A58" s="427"/>
      <c r="B58" s="98" t="s">
        <v>738</v>
      </c>
      <c r="C58" s="82">
        <v>1039.5</v>
      </c>
      <c r="D58" s="82">
        <v>1039.5</v>
      </c>
      <c r="E58" s="82">
        <v>1039.5</v>
      </c>
    </row>
    <row r="59" spans="1:5" ht="71.25" customHeight="1">
      <c r="A59" s="427"/>
      <c r="B59" s="85" t="s">
        <v>563</v>
      </c>
      <c r="C59" s="82">
        <v>100</v>
      </c>
      <c r="D59" s="82">
        <v>85</v>
      </c>
      <c r="E59" s="82">
        <v>85</v>
      </c>
    </row>
    <row r="60" spans="1:5" ht="50.25" customHeight="1">
      <c r="A60" s="284"/>
      <c r="B60" s="83" t="s">
        <v>739</v>
      </c>
      <c r="C60" s="84">
        <v>61</v>
      </c>
      <c r="D60" s="82">
        <v>151.1</v>
      </c>
      <c r="E60" s="82">
        <v>151.1</v>
      </c>
    </row>
    <row r="61" spans="1:5" ht="46.5" customHeight="1">
      <c r="A61" s="427" t="s">
        <v>559</v>
      </c>
      <c r="B61" s="83" t="s">
        <v>564</v>
      </c>
      <c r="C61" s="82">
        <v>360</v>
      </c>
      <c r="D61" s="82">
        <v>360</v>
      </c>
      <c r="E61" s="82">
        <v>360</v>
      </c>
    </row>
    <row r="62" spans="1:5" ht="108.75" customHeight="1">
      <c r="A62" s="427"/>
      <c r="B62" s="85" t="s">
        <v>848</v>
      </c>
      <c r="C62" s="82">
        <v>769.9</v>
      </c>
      <c r="D62" s="82">
        <v>1649.6</v>
      </c>
      <c r="E62" s="82">
        <v>1649.6</v>
      </c>
    </row>
    <row r="63" spans="1:5" ht="104.25" customHeight="1">
      <c r="A63" s="427"/>
      <c r="B63" s="98" t="s">
        <v>565</v>
      </c>
      <c r="C63" s="82">
        <v>500139.4</v>
      </c>
      <c r="D63" s="82">
        <v>527409.4</v>
      </c>
      <c r="E63" s="82">
        <v>576120.4</v>
      </c>
    </row>
    <row r="64" spans="1:5" ht="74.25" customHeight="1">
      <c r="A64" s="427"/>
      <c r="B64" s="98" t="s">
        <v>740</v>
      </c>
      <c r="C64" s="82">
        <v>588</v>
      </c>
      <c r="D64" s="82">
        <v>588</v>
      </c>
      <c r="E64" s="82">
        <v>588</v>
      </c>
    </row>
    <row r="65" spans="1:5" ht="16.5" customHeight="1">
      <c r="A65" s="427"/>
      <c r="B65" s="83" t="s">
        <v>566</v>
      </c>
      <c r="C65" s="82">
        <v>3107.9</v>
      </c>
      <c r="D65" s="82">
        <v>3148.2</v>
      </c>
      <c r="E65" s="82">
        <v>3190.2</v>
      </c>
    </row>
    <row r="66" spans="1:5" ht="18" customHeight="1">
      <c r="A66" s="427"/>
      <c r="B66" s="83" t="s">
        <v>567</v>
      </c>
      <c r="C66" s="82">
        <v>2648.2</v>
      </c>
      <c r="D66" s="82">
        <v>2648.1</v>
      </c>
      <c r="E66" s="82">
        <v>2648.1</v>
      </c>
    </row>
    <row r="67" spans="1:5" ht="18" customHeight="1">
      <c r="A67" s="427"/>
      <c r="B67" s="83" t="s">
        <v>568</v>
      </c>
      <c r="C67" s="72">
        <v>719.3</v>
      </c>
      <c r="D67" s="82">
        <v>681</v>
      </c>
      <c r="E67" s="82">
        <v>681</v>
      </c>
    </row>
    <row r="68" spans="1:5" ht="18.75" customHeight="1">
      <c r="A68" s="427"/>
      <c r="B68" s="83" t="s">
        <v>569</v>
      </c>
      <c r="C68" s="82">
        <v>696.2</v>
      </c>
      <c r="D68" s="82">
        <v>696.2</v>
      </c>
      <c r="E68" s="82">
        <v>696.2</v>
      </c>
    </row>
    <row r="69" spans="1:5" ht="18.75" customHeight="1">
      <c r="A69" s="427"/>
      <c r="B69" s="83" t="s">
        <v>570</v>
      </c>
      <c r="C69" s="82">
        <v>2937.2</v>
      </c>
      <c r="D69" s="82">
        <v>2937.2</v>
      </c>
      <c r="E69" s="82">
        <v>2937.2</v>
      </c>
    </row>
    <row r="70" spans="1:5" ht="74.25" customHeight="1">
      <c r="A70" s="427"/>
      <c r="B70" s="98" t="s">
        <v>741</v>
      </c>
      <c r="C70" s="82">
        <v>2080</v>
      </c>
      <c r="D70" s="82">
        <v>2057</v>
      </c>
      <c r="E70" s="82">
        <v>2057</v>
      </c>
    </row>
    <row r="71" spans="1:5" ht="27.75" customHeight="1">
      <c r="A71" s="427"/>
      <c r="B71" s="86" t="s">
        <v>571</v>
      </c>
      <c r="C71" s="82">
        <v>127836.8</v>
      </c>
      <c r="D71" s="82">
        <v>132601.1</v>
      </c>
      <c r="E71" s="82">
        <v>137454.6</v>
      </c>
    </row>
    <row r="72" spans="1:5" ht="117" customHeight="1">
      <c r="A72" s="427"/>
      <c r="B72" s="98" t="s">
        <v>742</v>
      </c>
      <c r="C72" s="82">
        <v>3572.4</v>
      </c>
      <c r="D72" s="82">
        <v>3572.4</v>
      </c>
      <c r="E72" s="82">
        <v>3572.4</v>
      </c>
    </row>
    <row r="73" spans="1:5" ht="33" customHeight="1">
      <c r="A73" s="427"/>
      <c r="B73" s="289" t="s">
        <v>572</v>
      </c>
      <c r="C73" s="82">
        <v>120116.9</v>
      </c>
      <c r="D73" s="82">
        <v>127327.8</v>
      </c>
      <c r="E73" s="82">
        <v>129706.8</v>
      </c>
    </row>
    <row r="74" spans="1:5" ht="33" customHeight="1">
      <c r="A74" s="427"/>
      <c r="B74" s="83" t="s">
        <v>573</v>
      </c>
      <c r="C74" s="82">
        <v>23037.9</v>
      </c>
      <c r="D74" s="82">
        <v>23037.9</v>
      </c>
      <c r="E74" s="82">
        <v>23037.9</v>
      </c>
    </row>
    <row r="75" spans="1:5" ht="17.25" customHeight="1">
      <c r="A75" s="427"/>
      <c r="B75" s="87" t="s">
        <v>574</v>
      </c>
      <c r="C75" s="82">
        <v>582.5</v>
      </c>
      <c r="D75" s="82">
        <v>582.5</v>
      </c>
      <c r="E75" s="82">
        <v>582.5</v>
      </c>
    </row>
    <row r="76" spans="1:5" ht="38.25">
      <c r="A76" s="427" t="s">
        <v>17</v>
      </c>
      <c r="B76" s="87" t="s">
        <v>18</v>
      </c>
      <c r="C76" s="82">
        <f>C77+C78</f>
        <v>52426.3</v>
      </c>
      <c r="D76" s="82">
        <f>D77+D78</f>
        <v>49960.3</v>
      </c>
      <c r="E76" s="82">
        <f>E77+E78</f>
        <v>49960.3</v>
      </c>
    </row>
    <row r="77" spans="1:5" ht="21.75" customHeight="1">
      <c r="A77" s="427"/>
      <c r="B77" s="83" t="s">
        <v>575</v>
      </c>
      <c r="C77" s="82">
        <v>16469.2</v>
      </c>
      <c r="D77" s="82">
        <v>16274.8</v>
      </c>
      <c r="E77" s="82">
        <v>16274.8</v>
      </c>
    </row>
    <row r="78" spans="1:5" ht="46.5" customHeight="1">
      <c r="A78" s="427"/>
      <c r="B78" s="83" t="s">
        <v>576</v>
      </c>
      <c r="C78" s="82">
        <v>35957.1</v>
      </c>
      <c r="D78" s="82">
        <v>33685.5</v>
      </c>
      <c r="E78" s="82">
        <v>33685.5</v>
      </c>
    </row>
    <row r="79" spans="1:5" ht="177" customHeight="1">
      <c r="A79" s="424" t="s">
        <v>19</v>
      </c>
      <c r="B79" s="88" t="s">
        <v>849</v>
      </c>
      <c r="C79" s="82">
        <f>C80+C81</f>
        <v>21614.699999999997</v>
      </c>
      <c r="D79" s="82">
        <f>D80+D81</f>
        <v>20076.4</v>
      </c>
      <c r="E79" s="82">
        <f>E80+E81</f>
        <v>14196.9</v>
      </c>
    </row>
    <row r="80" spans="1:5" ht="19.5" customHeight="1">
      <c r="A80" s="424"/>
      <c r="B80" s="89" t="s">
        <v>577</v>
      </c>
      <c r="C80" s="82">
        <v>20858.6</v>
      </c>
      <c r="D80" s="82">
        <v>20076.4</v>
      </c>
      <c r="E80" s="82">
        <v>14196.9</v>
      </c>
    </row>
    <row r="81" spans="1:5" ht="21.75" customHeight="1">
      <c r="A81" s="424"/>
      <c r="B81" s="89" t="s">
        <v>578</v>
      </c>
      <c r="C81" s="81">
        <v>756.1</v>
      </c>
      <c r="D81" s="82"/>
      <c r="E81" s="82"/>
    </row>
    <row r="82" spans="1:5" ht="48" customHeight="1">
      <c r="A82" s="81" t="s">
        <v>579</v>
      </c>
      <c r="B82" s="88" t="s">
        <v>20</v>
      </c>
      <c r="C82" s="81">
        <v>114.9</v>
      </c>
      <c r="D82" s="82"/>
      <c r="E82" s="82"/>
    </row>
    <row r="83" spans="1:5" ht="72" customHeight="1">
      <c r="A83" s="429" t="s">
        <v>21</v>
      </c>
      <c r="B83" s="85" t="s">
        <v>580</v>
      </c>
      <c r="C83" s="81">
        <f>C84+C85</f>
        <v>1580.3</v>
      </c>
      <c r="D83" s="82"/>
      <c r="E83" s="82"/>
    </row>
    <row r="84" spans="1:5" ht="18" customHeight="1">
      <c r="A84" s="429"/>
      <c r="B84" s="89" t="s">
        <v>577</v>
      </c>
      <c r="C84" s="81"/>
      <c r="D84" s="82"/>
      <c r="E84" s="82"/>
    </row>
    <row r="85" spans="1:5" ht="18" customHeight="1">
      <c r="A85" s="429"/>
      <c r="B85" s="89" t="s">
        <v>581</v>
      </c>
      <c r="C85" s="81">
        <v>1580.3</v>
      </c>
      <c r="D85" s="82"/>
      <c r="E85" s="82"/>
    </row>
    <row r="86" spans="1:5" ht="68.25" customHeight="1">
      <c r="A86" s="424" t="s">
        <v>582</v>
      </c>
      <c r="B86" s="87" t="s">
        <v>743</v>
      </c>
      <c r="C86" s="82">
        <f>C87+C88</f>
        <v>0</v>
      </c>
      <c r="D86" s="82">
        <f>D87+D88</f>
        <v>3961.2</v>
      </c>
      <c r="E86" s="82">
        <f>E87+E88</f>
        <v>1979.1</v>
      </c>
    </row>
    <row r="87" spans="1:5" ht="18" customHeight="1">
      <c r="A87" s="424"/>
      <c r="B87" s="89" t="s">
        <v>577</v>
      </c>
      <c r="C87" s="82">
        <v>0</v>
      </c>
      <c r="D87" s="82">
        <v>1979.1</v>
      </c>
      <c r="E87" s="82">
        <v>1979.1</v>
      </c>
    </row>
    <row r="88" spans="1:5" ht="16.5" customHeight="1">
      <c r="A88" s="424"/>
      <c r="B88" s="89" t="s">
        <v>578</v>
      </c>
      <c r="C88" s="81">
        <v>0</v>
      </c>
      <c r="D88" s="82">
        <v>1982.1</v>
      </c>
      <c r="E88" s="82"/>
    </row>
    <row r="89" spans="1:5" ht="72" customHeight="1">
      <c r="A89" s="435" t="s">
        <v>872</v>
      </c>
      <c r="B89" s="286" t="s">
        <v>873</v>
      </c>
      <c r="C89" s="81">
        <f>C90+C91</f>
        <v>6167.9</v>
      </c>
      <c r="D89" s="82"/>
      <c r="E89" s="82"/>
    </row>
    <row r="90" spans="1:5" ht="16.5" customHeight="1">
      <c r="A90" s="438"/>
      <c r="B90" s="89" t="s">
        <v>577</v>
      </c>
      <c r="C90" s="84">
        <v>5000</v>
      </c>
      <c r="D90" s="82"/>
      <c r="E90" s="82"/>
    </row>
    <row r="91" spans="1:5" ht="16.5" customHeight="1">
      <c r="A91" s="439"/>
      <c r="B91" s="89" t="s">
        <v>578</v>
      </c>
      <c r="C91" s="81">
        <v>1167.9</v>
      </c>
      <c r="D91" s="82"/>
      <c r="E91" s="82"/>
    </row>
    <row r="92" spans="1:5" ht="36" customHeight="1">
      <c r="A92" s="424" t="s">
        <v>23</v>
      </c>
      <c r="B92" s="83" t="s">
        <v>24</v>
      </c>
      <c r="C92" s="81">
        <f>C93</f>
        <v>778.4</v>
      </c>
      <c r="D92" s="82">
        <f>D93</f>
        <v>737.5</v>
      </c>
      <c r="E92" s="82"/>
    </row>
    <row r="93" spans="1:5" ht="22.5" customHeight="1">
      <c r="A93" s="424"/>
      <c r="B93" s="89" t="s">
        <v>578</v>
      </c>
      <c r="C93" s="81">
        <v>778.4</v>
      </c>
      <c r="D93" s="82">
        <v>737.5</v>
      </c>
      <c r="E93" s="82"/>
    </row>
    <row r="94" spans="1:5" ht="30" customHeight="1">
      <c r="A94" s="424" t="s">
        <v>25</v>
      </c>
      <c r="B94" s="83" t="s">
        <v>26</v>
      </c>
      <c r="C94" s="81">
        <f>C95</f>
        <v>6845.7</v>
      </c>
      <c r="D94" s="82">
        <f>D95</f>
        <v>5128.3</v>
      </c>
      <c r="E94" s="82"/>
    </row>
    <row r="95" spans="1:5" ht="19.5" customHeight="1">
      <c r="A95" s="424"/>
      <c r="B95" s="89" t="s">
        <v>578</v>
      </c>
      <c r="C95" s="81">
        <v>6845.7</v>
      </c>
      <c r="D95" s="82">
        <v>5128.3</v>
      </c>
      <c r="E95" s="82"/>
    </row>
    <row r="96" spans="1:5" s="77" customFormat="1" ht="15.75" customHeight="1">
      <c r="A96" s="165" t="s">
        <v>583</v>
      </c>
      <c r="B96" s="5" t="s">
        <v>584</v>
      </c>
      <c r="C96" s="79">
        <f>C97+C98+C101+C105</f>
        <v>89668.3</v>
      </c>
      <c r="D96" s="79">
        <f>D97+D98+D101+D105</f>
        <v>85691.70000000001</v>
      </c>
      <c r="E96" s="79">
        <f>E97+E98+E101+E105</f>
        <v>84786.1</v>
      </c>
    </row>
    <row r="97" spans="1:5" s="77" customFormat="1" ht="46.5" customHeight="1">
      <c r="A97" s="164" t="s">
        <v>27</v>
      </c>
      <c r="B97" s="90" t="s">
        <v>28</v>
      </c>
      <c r="C97" s="82">
        <f>2713+2+1857.7</f>
        <v>4572.7</v>
      </c>
      <c r="D97" s="82">
        <f>2715+1885.6</f>
        <v>4600.6</v>
      </c>
      <c r="E97" s="82">
        <f>2715+1919.5</f>
        <v>4634.5</v>
      </c>
    </row>
    <row r="98" spans="1:5" s="77" customFormat="1" ht="42.75" customHeight="1" hidden="1">
      <c r="A98" s="428" t="s">
        <v>29</v>
      </c>
      <c r="B98" s="90" t="s">
        <v>585</v>
      </c>
      <c r="C98" s="91"/>
      <c r="D98" s="79"/>
      <c r="E98" s="79"/>
    </row>
    <row r="99" spans="1:5" s="77" customFormat="1" ht="34.5" customHeight="1" hidden="1">
      <c r="A99" s="425"/>
      <c r="B99" s="90" t="s">
        <v>586</v>
      </c>
      <c r="C99" s="91"/>
      <c r="D99" s="79"/>
      <c r="E99" s="79"/>
    </row>
    <row r="100" spans="1:5" s="77" customFormat="1" ht="38.25" customHeight="1" hidden="1">
      <c r="A100" s="425"/>
      <c r="B100" s="90" t="s">
        <v>587</v>
      </c>
      <c r="C100" s="91"/>
      <c r="D100" s="79"/>
      <c r="E100" s="79"/>
    </row>
    <row r="101" spans="1:5" s="77" customFormat="1" ht="48" customHeight="1">
      <c r="A101" s="426" t="s">
        <v>588</v>
      </c>
      <c r="B101" s="89" t="s">
        <v>30</v>
      </c>
      <c r="C101" s="81">
        <f>C102+C103+C104</f>
        <v>889.6</v>
      </c>
      <c r="D101" s="81">
        <f>D102+D103+D104</f>
        <v>0</v>
      </c>
      <c r="E101" s="81">
        <f>E102+E103+E104</f>
        <v>0</v>
      </c>
    </row>
    <row r="102" spans="1:5" s="77" customFormat="1" ht="44.25" customHeight="1">
      <c r="A102" s="426"/>
      <c r="B102" s="89" t="s">
        <v>589</v>
      </c>
      <c r="C102" s="81">
        <v>889.6</v>
      </c>
      <c r="D102" s="79"/>
      <c r="E102" s="79"/>
    </row>
    <row r="103" spans="1:5" s="77" customFormat="1" ht="30" customHeight="1" hidden="1">
      <c r="A103" s="426"/>
      <c r="B103" s="89" t="s">
        <v>590</v>
      </c>
      <c r="C103" s="81"/>
      <c r="D103" s="79"/>
      <c r="E103" s="79"/>
    </row>
    <row r="104" spans="1:5" s="77" customFormat="1" ht="33" customHeight="1" hidden="1">
      <c r="A104" s="425"/>
      <c r="B104" s="89" t="s">
        <v>591</v>
      </c>
      <c r="C104" s="84"/>
      <c r="D104" s="79"/>
      <c r="E104" s="79"/>
    </row>
    <row r="105" spans="1:5" ht="25.5" customHeight="1">
      <c r="A105" s="430" t="s">
        <v>31</v>
      </c>
      <c r="B105" s="89" t="s">
        <v>32</v>
      </c>
      <c r="C105" s="82">
        <f>C106+C107+C108+C109+C110</f>
        <v>84206</v>
      </c>
      <c r="D105" s="82">
        <f>D106+D107+D108+D109+D110</f>
        <v>81091.1</v>
      </c>
      <c r="E105" s="82">
        <f>E106+E107+E108+E109+E110</f>
        <v>80151.6</v>
      </c>
    </row>
    <row r="106" spans="1:5" ht="26.25" customHeight="1">
      <c r="A106" s="431"/>
      <c r="B106" s="89" t="s">
        <v>592</v>
      </c>
      <c r="C106" s="82">
        <v>84206</v>
      </c>
      <c r="D106" s="82">
        <v>81091.1</v>
      </c>
      <c r="E106" s="82">
        <v>80151.6</v>
      </c>
    </row>
    <row r="107" spans="1:5" ht="21" customHeight="1" hidden="1">
      <c r="A107" s="283"/>
      <c r="B107" s="89" t="s">
        <v>593</v>
      </c>
      <c r="C107" s="82"/>
      <c r="D107" s="82"/>
      <c r="E107" s="82"/>
    </row>
    <row r="108" spans="1:5" ht="28.5" customHeight="1" hidden="1">
      <c r="A108" s="283"/>
      <c r="B108" s="89" t="s">
        <v>594</v>
      </c>
      <c r="C108" s="82"/>
      <c r="D108" s="82"/>
      <c r="E108" s="82"/>
    </row>
    <row r="109" spans="1:5" ht="30" customHeight="1" hidden="1">
      <c r="A109" s="283"/>
      <c r="B109" s="89" t="s">
        <v>595</v>
      </c>
      <c r="C109" s="82"/>
      <c r="D109" s="82"/>
      <c r="E109" s="82"/>
    </row>
    <row r="110" spans="1:5" ht="32.25" customHeight="1" hidden="1">
      <c r="A110" s="283"/>
      <c r="B110" s="89" t="s">
        <v>596</v>
      </c>
      <c r="C110" s="82"/>
      <c r="D110" s="82"/>
      <c r="E110" s="82"/>
    </row>
    <row r="111" spans="1:5" s="77" customFormat="1" ht="33.75" customHeight="1" hidden="1">
      <c r="A111" s="54" t="s">
        <v>597</v>
      </c>
      <c r="B111" s="5" t="s">
        <v>598</v>
      </c>
      <c r="C111" s="79">
        <f>C112</f>
        <v>0</v>
      </c>
      <c r="D111" s="79"/>
      <c r="E111" s="79"/>
    </row>
    <row r="112" spans="1:5" ht="51.75" customHeight="1" hidden="1">
      <c r="A112" s="48" t="s">
        <v>599</v>
      </c>
      <c r="B112" s="89" t="s">
        <v>600</v>
      </c>
      <c r="C112" s="82"/>
      <c r="D112" s="82"/>
      <c r="E112" s="82"/>
    </row>
    <row r="113" spans="1:3" ht="15">
      <c r="A113" s="92"/>
      <c r="B113" s="93"/>
      <c r="C113" s="94"/>
    </row>
    <row r="114" spans="1:3" ht="15">
      <c r="A114" s="92"/>
      <c r="B114" s="93"/>
      <c r="C114" s="94"/>
    </row>
    <row r="115" ht="12.75">
      <c r="B115" s="95"/>
    </row>
    <row r="116" ht="12.75">
      <c r="B116" s="95"/>
    </row>
    <row r="117" ht="12.75">
      <c r="B117" s="95"/>
    </row>
    <row r="118" ht="12.75">
      <c r="B118" s="95"/>
    </row>
  </sheetData>
  <sheetProtection/>
  <mergeCells count="18">
    <mergeCell ref="A105:A106"/>
    <mergeCell ref="A52:A59"/>
    <mergeCell ref="C11:E11"/>
    <mergeCell ref="A11:A12"/>
    <mergeCell ref="B11:B12"/>
    <mergeCell ref="A25:A50"/>
    <mergeCell ref="A89:A91"/>
    <mergeCell ref="A79:A81"/>
    <mergeCell ref="A86:A88"/>
    <mergeCell ref="A92:A93"/>
    <mergeCell ref="A8:E8"/>
    <mergeCell ref="A22:A24"/>
    <mergeCell ref="A101:A104"/>
    <mergeCell ref="A61:A75"/>
    <mergeCell ref="A98:A100"/>
    <mergeCell ref="A76:A78"/>
    <mergeCell ref="A83:A85"/>
    <mergeCell ref="A94:A9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4" sqref="D4"/>
    </sheetView>
  </sheetViews>
  <sheetFormatPr defaultColWidth="10.140625" defaultRowHeight="15"/>
  <cols>
    <col min="1" max="1" width="6.8515625" style="200" customWidth="1"/>
    <col min="2" max="2" width="14.00390625" style="200" customWidth="1"/>
    <col min="3" max="3" width="90.28125" style="266" customWidth="1"/>
    <col min="4" max="4" width="14.7109375" style="201" customWidth="1"/>
    <col min="5" max="16384" width="10.140625" style="202" customWidth="1"/>
  </cols>
  <sheetData>
    <row r="1" spans="1:4" s="198" customFormat="1" ht="14.25">
      <c r="A1" s="197"/>
      <c r="B1" s="197"/>
      <c r="C1" s="263"/>
      <c r="D1" s="211" t="s">
        <v>0</v>
      </c>
    </row>
    <row r="2" spans="1:4" s="198" customFormat="1" ht="14.25">
      <c r="A2" s="197"/>
      <c r="B2" s="197"/>
      <c r="C2" s="263"/>
      <c r="D2" s="211" t="s">
        <v>1</v>
      </c>
    </row>
    <row r="3" spans="1:4" s="198" customFormat="1" ht="14.25">
      <c r="A3" s="197"/>
      <c r="B3" s="197"/>
      <c r="C3" s="263"/>
      <c r="D3" s="211" t="s">
        <v>2</v>
      </c>
    </row>
    <row r="4" spans="1:4" s="198" customFormat="1" ht="14.25">
      <c r="A4" s="197"/>
      <c r="B4" s="197"/>
      <c r="C4" s="263"/>
      <c r="D4" s="211" t="s">
        <v>1389</v>
      </c>
    </row>
    <row r="5" spans="1:4" s="198" customFormat="1" ht="14.25">
      <c r="A5" s="197"/>
      <c r="B5" s="197"/>
      <c r="C5" s="263"/>
      <c r="D5" s="199" t="s">
        <v>853</v>
      </c>
    </row>
    <row r="6" spans="1:4" s="198" customFormat="1" ht="14.25">
      <c r="A6" s="197"/>
      <c r="B6" s="197"/>
      <c r="C6" s="263"/>
      <c r="D6" s="199"/>
    </row>
    <row r="7" spans="1:4" s="198" customFormat="1" ht="14.25">
      <c r="A7" s="197"/>
      <c r="B7" s="197"/>
      <c r="C7" s="263"/>
      <c r="D7" s="199"/>
    </row>
    <row r="8" spans="1:4" s="205" customFormat="1" ht="51" customHeight="1">
      <c r="A8" s="440" t="s">
        <v>731</v>
      </c>
      <c r="B8" s="440"/>
      <c r="C8" s="440"/>
      <c r="D8" s="440"/>
    </row>
    <row r="9" spans="1:4" s="205" customFormat="1" ht="13.5" customHeight="1">
      <c r="A9" s="204"/>
      <c r="B9" s="204"/>
      <c r="C9" s="264"/>
      <c r="D9" s="204"/>
    </row>
    <row r="10" ht="15" customHeight="1">
      <c r="C10" s="265"/>
    </row>
    <row r="11" spans="1:4" s="206" customFormat="1" ht="42.75">
      <c r="A11" s="208" t="s">
        <v>616</v>
      </c>
      <c r="B11" s="166" t="s">
        <v>34</v>
      </c>
      <c r="C11" s="166" t="s">
        <v>719</v>
      </c>
      <c r="D11" s="166" t="s">
        <v>33</v>
      </c>
    </row>
    <row r="12" spans="1:4" ht="36.75" customHeight="1">
      <c r="A12" s="207">
        <v>1</v>
      </c>
      <c r="B12" s="207" t="s">
        <v>720</v>
      </c>
      <c r="C12" s="262" t="s">
        <v>721</v>
      </c>
      <c r="D12" s="209">
        <v>17875.8</v>
      </c>
    </row>
    <row r="13" spans="1:4" ht="42" customHeight="1">
      <c r="A13" s="207">
        <v>2</v>
      </c>
      <c r="B13" s="207" t="s">
        <v>722</v>
      </c>
      <c r="C13" s="262" t="s">
        <v>723</v>
      </c>
      <c r="D13" s="209">
        <v>4097.5</v>
      </c>
    </row>
    <row r="14" spans="1:4" ht="39.75" customHeight="1">
      <c r="A14" s="207">
        <v>3</v>
      </c>
      <c r="B14" s="207" t="s">
        <v>724</v>
      </c>
      <c r="C14" s="262" t="s">
        <v>725</v>
      </c>
      <c r="D14" s="209">
        <v>2316.8</v>
      </c>
    </row>
    <row r="15" spans="1:4" ht="45.75" customHeight="1">
      <c r="A15" s="207">
        <v>4</v>
      </c>
      <c r="B15" s="207" t="s">
        <v>726</v>
      </c>
      <c r="C15" s="262" t="s">
        <v>727</v>
      </c>
      <c r="D15" s="209">
        <v>13509.2</v>
      </c>
    </row>
    <row r="16" spans="1:4" ht="46.5" customHeight="1">
      <c r="A16" s="207">
        <v>5</v>
      </c>
      <c r="B16" s="207" t="s">
        <v>728</v>
      </c>
      <c r="C16" s="262" t="s">
        <v>729</v>
      </c>
      <c r="D16" s="209">
        <v>2402.6</v>
      </c>
    </row>
    <row r="17" spans="1:4" ht="36" customHeight="1">
      <c r="A17" s="207">
        <v>6</v>
      </c>
      <c r="B17" s="257" t="s">
        <v>865</v>
      </c>
      <c r="C17" s="258" t="s">
        <v>858</v>
      </c>
      <c r="D17" s="209">
        <v>300</v>
      </c>
    </row>
    <row r="18" spans="1:4" ht="34.5" customHeight="1">
      <c r="A18" s="207">
        <v>7</v>
      </c>
      <c r="B18" s="257" t="s">
        <v>836</v>
      </c>
      <c r="C18" s="258" t="s">
        <v>613</v>
      </c>
      <c r="D18" s="209">
        <v>3950</v>
      </c>
    </row>
    <row r="19" spans="1:4" ht="39" customHeight="1">
      <c r="A19" s="259">
        <v>8</v>
      </c>
      <c r="B19" s="257" t="s">
        <v>837</v>
      </c>
      <c r="C19" s="258" t="s">
        <v>611</v>
      </c>
      <c r="D19" s="209">
        <v>2644</v>
      </c>
    </row>
    <row r="20" spans="1:4" ht="54" customHeight="1">
      <c r="A20" s="259">
        <v>9</v>
      </c>
      <c r="B20" s="257" t="s">
        <v>838</v>
      </c>
      <c r="C20" s="258" t="s">
        <v>612</v>
      </c>
      <c r="D20" s="209">
        <v>3000</v>
      </c>
    </row>
    <row r="21" spans="1:4" ht="27.75" customHeight="1">
      <c r="A21" s="260">
        <v>10</v>
      </c>
      <c r="B21" s="257" t="s">
        <v>874</v>
      </c>
      <c r="C21" s="258" t="s">
        <v>603</v>
      </c>
      <c r="D21" s="209">
        <v>2849.8</v>
      </c>
    </row>
    <row r="22" spans="1:4" ht="25.5" customHeight="1">
      <c r="A22" s="260">
        <v>11</v>
      </c>
      <c r="B22" s="257" t="s">
        <v>839</v>
      </c>
      <c r="C22" s="258" t="s">
        <v>603</v>
      </c>
      <c r="D22" s="209">
        <v>1500</v>
      </c>
    </row>
    <row r="23" spans="1:4" ht="48.75" customHeight="1">
      <c r="A23" s="260">
        <v>12</v>
      </c>
      <c r="B23" s="257" t="s">
        <v>840</v>
      </c>
      <c r="C23" s="258" t="s">
        <v>601</v>
      </c>
      <c r="D23" s="209">
        <v>12250</v>
      </c>
    </row>
    <row r="24" spans="1:4" ht="54" customHeight="1">
      <c r="A24" s="260">
        <v>13</v>
      </c>
      <c r="B24" s="257" t="s">
        <v>866</v>
      </c>
      <c r="C24" s="258" t="s">
        <v>602</v>
      </c>
      <c r="D24" s="209">
        <v>2500</v>
      </c>
    </row>
    <row r="25" spans="1:4" ht="75" customHeight="1">
      <c r="A25" s="260">
        <v>14</v>
      </c>
      <c r="B25" s="257" t="s">
        <v>841</v>
      </c>
      <c r="C25" s="258" t="s">
        <v>607</v>
      </c>
      <c r="D25" s="209">
        <v>250</v>
      </c>
    </row>
    <row r="26" spans="1:4" ht="45" customHeight="1">
      <c r="A26" s="260">
        <v>15</v>
      </c>
      <c r="B26" s="257" t="s">
        <v>867</v>
      </c>
      <c r="C26" s="258" t="s">
        <v>861</v>
      </c>
      <c r="D26" s="209">
        <v>3519.2</v>
      </c>
    </row>
    <row r="27" spans="1:4" ht="42.75" customHeight="1">
      <c r="A27" s="260">
        <v>16</v>
      </c>
      <c r="B27" s="257" t="s">
        <v>868</v>
      </c>
      <c r="C27" s="258" t="s">
        <v>861</v>
      </c>
      <c r="D27" s="209">
        <v>7357.6</v>
      </c>
    </row>
    <row r="28" spans="1:4" ht="51" customHeight="1">
      <c r="A28" s="260">
        <v>17</v>
      </c>
      <c r="B28" s="257" t="s">
        <v>864</v>
      </c>
      <c r="C28" s="258" t="s">
        <v>863</v>
      </c>
      <c r="D28" s="209">
        <v>1683.5</v>
      </c>
    </row>
    <row r="29" spans="1:4" ht="41.25" customHeight="1">
      <c r="A29" s="260">
        <v>18</v>
      </c>
      <c r="B29" s="257" t="s">
        <v>842</v>
      </c>
      <c r="C29" s="258" t="s">
        <v>843</v>
      </c>
      <c r="D29" s="209">
        <v>2200</v>
      </c>
    </row>
    <row r="30" spans="1:4" s="203" customFormat="1" ht="20.25" customHeight="1">
      <c r="A30" s="441" t="s">
        <v>730</v>
      </c>
      <c r="B30" s="441"/>
      <c r="C30" s="441"/>
      <c r="D30" s="210">
        <f>SUM(D12:D29)</f>
        <v>84206.00000000001</v>
      </c>
    </row>
  </sheetData>
  <sheetProtection/>
  <mergeCells count="2">
    <mergeCell ref="A8:D8"/>
    <mergeCell ref="A30:C30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AK18" sqref="AK18"/>
    </sheetView>
  </sheetViews>
  <sheetFormatPr defaultColWidth="8.8515625" defaultRowHeight="9.75" customHeight="1"/>
  <cols>
    <col min="1" max="1" width="77.28125" style="366" customWidth="1"/>
    <col min="2" max="2" width="8.00390625" style="366" hidden="1" customWidth="1"/>
    <col min="3" max="3" width="7.57421875" style="366" customWidth="1"/>
    <col min="4" max="23" width="8.00390625" style="366" hidden="1" customWidth="1"/>
    <col min="24" max="24" width="11.7109375" style="366" customWidth="1"/>
    <col min="25" max="26" width="8.00390625" style="366" hidden="1" customWidth="1"/>
    <col min="27" max="27" width="10.7109375" style="366" customWidth="1"/>
    <col min="28" max="28" width="11.7109375" style="366" customWidth="1"/>
    <col min="29" max="29" width="8.00390625" style="366" hidden="1" customWidth="1"/>
    <col min="30" max="30" width="10.7109375" style="366" bestFit="1" customWidth="1"/>
    <col min="31" max="31" width="10.28125" style="366" bestFit="1" customWidth="1"/>
    <col min="32" max="16384" width="8.8515625" style="366" customWidth="1"/>
  </cols>
  <sheetData>
    <row r="1" spans="1:29" ht="13.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1"/>
      <c r="W1" s="292"/>
      <c r="X1" s="292"/>
      <c r="Y1" s="292"/>
      <c r="Z1" s="292"/>
      <c r="AA1" s="292"/>
      <c r="AB1" s="293" t="s">
        <v>875</v>
      </c>
      <c r="AC1" s="292"/>
    </row>
    <row r="2" spans="1:29" ht="13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1"/>
      <c r="W2" s="292"/>
      <c r="X2" s="292"/>
      <c r="Y2" s="292"/>
      <c r="Z2" s="292"/>
      <c r="AA2" s="292"/>
      <c r="AB2" s="293" t="s">
        <v>1</v>
      </c>
      <c r="AC2" s="292"/>
    </row>
    <row r="3" spans="1:29" ht="13.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1"/>
      <c r="W3" s="292"/>
      <c r="X3" s="292"/>
      <c r="Y3" s="292"/>
      <c r="Z3" s="292"/>
      <c r="AA3" s="292"/>
      <c r="AB3" s="293" t="s">
        <v>2</v>
      </c>
      <c r="AC3" s="292"/>
    </row>
    <row r="4" spans="1:29" ht="13.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1"/>
      <c r="W4" s="292"/>
      <c r="X4" s="292"/>
      <c r="Y4" s="292"/>
      <c r="Z4" s="292"/>
      <c r="AA4" s="292"/>
      <c r="AB4" s="293" t="s">
        <v>1389</v>
      </c>
      <c r="AC4" s="292"/>
    </row>
    <row r="5" spans="1:29" ht="13.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  <c r="W5" s="292"/>
      <c r="X5" s="292"/>
      <c r="Y5" s="292"/>
      <c r="Z5" s="292"/>
      <c r="AA5" s="292"/>
      <c r="AB5" s="293" t="s">
        <v>876</v>
      </c>
      <c r="AC5" s="292"/>
    </row>
    <row r="6" spans="1:29" s="234" customFormat="1" ht="38.25" customHeight="1">
      <c r="A6" s="442" t="s">
        <v>877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</row>
    <row r="7" spans="1:29" ht="10.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</row>
    <row r="8" spans="1:29" ht="16.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6"/>
      <c r="W8" s="295"/>
      <c r="X8" s="295"/>
      <c r="Y8" s="295"/>
      <c r="Z8" s="295"/>
      <c r="AA8" s="297"/>
      <c r="AB8" s="297" t="s">
        <v>878</v>
      </c>
      <c r="AC8" s="295"/>
    </row>
    <row r="9" spans="1:29" ht="15">
      <c r="A9" s="443" t="s">
        <v>237</v>
      </c>
      <c r="B9" s="444" t="s">
        <v>879</v>
      </c>
      <c r="C9" s="444" t="s">
        <v>262</v>
      </c>
      <c r="D9" s="444" t="s">
        <v>880</v>
      </c>
      <c r="E9" s="444" t="s">
        <v>881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 t="s">
        <v>882</v>
      </c>
      <c r="U9" s="444" t="s">
        <v>883</v>
      </c>
      <c r="V9" s="444" t="s">
        <v>884</v>
      </c>
      <c r="W9" s="443" t="s">
        <v>237</v>
      </c>
      <c r="X9" s="443" t="s">
        <v>709</v>
      </c>
      <c r="Y9" s="443" t="s">
        <v>718</v>
      </c>
      <c r="Z9" s="443" t="s">
        <v>718</v>
      </c>
      <c r="AA9" s="443" t="s">
        <v>707</v>
      </c>
      <c r="AB9" s="443" t="s">
        <v>708</v>
      </c>
      <c r="AC9" s="443" t="s">
        <v>237</v>
      </c>
    </row>
    <row r="10" spans="1:29" ht="8.25" customHeight="1">
      <c r="A10" s="443"/>
      <c r="B10" s="444"/>
      <c r="C10" s="444" t="s">
        <v>885</v>
      </c>
      <c r="D10" s="444"/>
      <c r="E10" s="444"/>
      <c r="F10" s="444" t="s">
        <v>881</v>
      </c>
      <c r="G10" s="444" t="s">
        <v>881</v>
      </c>
      <c r="H10" s="444" t="s">
        <v>881</v>
      </c>
      <c r="I10" s="444" t="s">
        <v>881</v>
      </c>
      <c r="J10" s="444" t="s">
        <v>881</v>
      </c>
      <c r="K10" s="444" t="s">
        <v>881</v>
      </c>
      <c r="L10" s="444" t="s">
        <v>881</v>
      </c>
      <c r="M10" s="444" t="s">
        <v>881</v>
      </c>
      <c r="N10" s="444" t="s">
        <v>881</v>
      </c>
      <c r="O10" s="444" t="s">
        <v>881</v>
      </c>
      <c r="P10" s="444" t="s">
        <v>881</v>
      </c>
      <c r="Q10" s="444" t="s">
        <v>881</v>
      </c>
      <c r="R10" s="444" t="s">
        <v>881</v>
      </c>
      <c r="S10" s="444" t="s">
        <v>881</v>
      </c>
      <c r="T10" s="444"/>
      <c r="U10" s="444"/>
      <c r="V10" s="444"/>
      <c r="W10" s="443"/>
      <c r="X10" s="443"/>
      <c r="Y10" s="443"/>
      <c r="Z10" s="443"/>
      <c r="AA10" s="443" t="s">
        <v>718</v>
      </c>
      <c r="AB10" s="443" t="s">
        <v>718</v>
      </c>
      <c r="AC10" s="443"/>
    </row>
    <row r="11" spans="1:29" ht="15" hidden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9"/>
      <c r="W11" s="298"/>
      <c r="X11" s="298"/>
      <c r="Y11" s="298"/>
      <c r="Z11" s="298"/>
      <c r="AA11" s="298"/>
      <c r="AB11" s="298"/>
      <c r="AC11" s="298"/>
    </row>
    <row r="12" spans="1:31" ht="16.5" customHeight="1">
      <c r="A12" s="300" t="s">
        <v>156</v>
      </c>
      <c r="B12" s="46"/>
      <c r="C12" s="46" t="s">
        <v>157</v>
      </c>
      <c r="D12" s="46" t="s">
        <v>264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301"/>
      <c r="W12" s="300" t="s">
        <v>156</v>
      </c>
      <c r="X12" s="303">
        <v>266508.6</v>
      </c>
      <c r="Y12" s="302"/>
      <c r="Z12" s="302"/>
      <c r="AA12" s="303">
        <v>261788.6</v>
      </c>
      <c r="AB12" s="303">
        <v>262595.5</v>
      </c>
      <c r="AC12" s="304" t="s">
        <v>156</v>
      </c>
      <c r="AD12" s="367"/>
      <c r="AE12" s="367"/>
    </row>
    <row r="13" spans="1:29" ht="30.75" customHeight="1">
      <c r="A13" s="305" t="s">
        <v>158</v>
      </c>
      <c r="B13" s="47"/>
      <c r="C13" s="47" t="s">
        <v>159</v>
      </c>
      <c r="D13" s="47" t="s">
        <v>268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306"/>
      <c r="W13" s="305" t="s">
        <v>158</v>
      </c>
      <c r="X13" s="307">
        <v>3687.3</v>
      </c>
      <c r="Y13" s="308"/>
      <c r="Z13" s="308"/>
      <c r="AA13" s="307">
        <v>3654</v>
      </c>
      <c r="AB13" s="307">
        <v>3738.3</v>
      </c>
      <c r="AC13" s="309" t="s">
        <v>158</v>
      </c>
    </row>
    <row r="14" spans="1:29" ht="33" customHeight="1">
      <c r="A14" s="305" t="s">
        <v>160</v>
      </c>
      <c r="B14" s="47"/>
      <c r="C14" s="47" t="s">
        <v>161</v>
      </c>
      <c r="D14" s="47" t="s">
        <v>277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06"/>
      <c r="W14" s="305" t="s">
        <v>160</v>
      </c>
      <c r="X14" s="307">
        <v>4507.4</v>
      </c>
      <c r="Y14" s="308"/>
      <c r="Z14" s="308"/>
      <c r="AA14" s="307">
        <v>4482.4</v>
      </c>
      <c r="AB14" s="307">
        <v>4582.4</v>
      </c>
      <c r="AC14" s="309" t="s">
        <v>160</v>
      </c>
    </row>
    <row r="15" spans="1:29" ht="34.5" customHeight="1">
      <c r="A15" s="305" t="s">
        <v>389</v>
      </c>
      <c r="B15" s="47"/>
      <c r="C15" s="47" t="s">
        <v>162</v>
      </c>
      <c r="D15" s="47" t="s">
        <v>282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306"/>
      <c r="W15" s="305" t="s">
        <v>389</v>
      </c>
      <c r="X15" s="307">
        <v>102770.3</v>
      </c>
      <c r="Y15" s="308"/>
      <c r="Z15" s="308"/>
      <c r="AA15" s="307">
        <v>101419.1</v>
      </c>
      <c r="AB15" s="307">
        <v>104028.6</v>
      </c>
      <c r="AC15" s="309" t="s">
        <v>389</v>
      </c>
    </row>
    <row r="16" spans="1:29" ht="16.5" customHeight="1">
      <c r="A16" s="305" t="s">
        <v>163</v>
      </c>
      <c r="B16" s="47"/>
      <c r="C16" s="47" t="s">
        <v>164</v>
      </c>
      <c r="D16" s="47" t="s">
        <v>293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306"/>
      <c r="W16" s="305" t="s">
        <v>163</v>
      </c>
      <c r="X16" s="307">
        <v>114.9</v>
      </c>
      <c r="Y16" s="308"/>
      <c r="Z16" s="308"/>
      <c r="AA16" s="307"/>
      <c r="AB16" s="307"/>
      <c r="AC16" s="309" t="s">
        <v>163</v>
      </c>
    </row>
    <row r="17" spans="1:29" ht="30" customHeight="1">
      <c r="A17" s="305" t="s">
        <v>165</v>
      </c>
      <c r="B17" s="47"/>
      <c r="C17" s="47" t="s">
        <v>166</v>
      </c>
      <c r="D17" s="47" t="s">
        <v>296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306"/>
      <c r="W17" s="305" t="s">
        <v>165</v>
      </c>
      <c r="X17" s="307">
        <v>27995.3</v>
      </c>
      <c r="Y17" s="308"/>
      <c r="Z17" s="308"/>
      <c r="AA17" s="307">
        <v>27894.7</v>
      </c>
      <c r="AB17" s="307">
        <v>28447.4</v>
      </c>
      <c r="AC17" s="309" t="s">
        <v>165</v>
      </c>
    </row>
    <row r="18" spans="1:29" ht="16.5" customHeight="1">
      <c r="A18" s="305" t="s">
        <v>167</v>
      </c>
      <c r="B18" s="47"/>
      <c r="C18" s="47" t="s">
        <v>168</v>
      </c>
      <c r="D18" s="47" t="s">
        <v>353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306"/>
      <c r="W18" s="305" t="s">
        <v>167</v>
      </c>
      <c r="X18" s="307">
        <v>30000</v>
      </c>
      <c r="Y18" s="308"/>
      <c r="Z18" s="308"/>
      <c r="AA18" s="307">
        <v>29700</v>
      </c>
      <c r="AB18" s="307">
        <v>30400</v>
      </c>
      <c r="AC18" s="309" t="s">
        <v>167</v>
      </c>
    </row>
    <row r="19" spans="1:29" ht="16.5" customHeight="1">
      <c r="A19" s="305" t="s">
        <v>169</v>
      </c>
      <c r="B19" s="47"/>
      <c r="C19" s="47" t="s">
        <v>170</v>
      </c>
      <c r="D19" s="47" t="s">
        <v>368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306"/>
      <c r="W19" s="305" t="s">
        <v>169</v>
      </c>
      <c r="X19" s="307">
        <v>97433.4</v>
      </c>
      <c r="Y19" s="308"/>
      <c r="Z19" s="308"/>
      <c r="AA19" s="307">
        <v>94638.4</v>
      </c>
      <c r="AB19" s="307">
        <v>91398.8</v>
      </c>
      <c r="AC19" s="309" t="s">
        <v>169</v>
      </c>
    </row>
    <row r="20" spans="1:29" ht="19.5" customHeight="1">
      <c r="A20" s="300" t="s">
        <v>171</v>
      </c>
      <c r="B20" s="46"/>
      <c r="C20" s="46" t="s">
        <v>172</v>
      </c>
      <c r="D20" s="46" t="s">
        <v>264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301"/>
      <c r="W20" s="300" t="s">
        <v>171</v>
      </c>
      <c r="X20" s="303">
        <v>1450</v>
      </c>
      <c r="Y20" s="302"/>
      <c r="Z20" s="302"/>
      <c r="AA20" s="303">
        <v>1436.9</v>
      </c>
      <c r="AB20" s="303">
        <v>1470.2</v>
      </c>
      <c r="AC20" s="304" t="s">
        <v>171</v>
      </c>
    </row>
    <row r="21" spans="1:29" ht="39" customHeight="1">
      <c r="A21" s="305" t="s">
        <v>886</v>
      </c>
      <c r="B21" s="47"/>
      <c r="C21" s="47" t="s">
        <v>173</v>
      </c>
      <c r="D21" s="47" t="s">
        <v>331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306"/>
      <c r="W21" s="305" t="s">
        <v>886</v>
      </c>
      <c r="X21" s="307">
        <v>1450</v>
      </c>
      <c r="Y21" s="308"/>
      <c r="Z21" s="308"/>
      <c r="AA21" s="307">
        <v>1436.9</v>
      </c>
      <c r="AB21" s="307">
        <v>1470.2</v>
      </c>
      <c r="AC21" s="309" t="s">
        <v>886</v>
      </c>
    </row>
    <row r="22" spans="1:29" ht="16.5" customHeight="1">
      <c r="A22" s="300" t="s">
        <v>174</v>
      </c>
      <c r="B22" s="46"/>
      <c r="C22" s="46" t="s">
        <v>175</v>
      </c>
      <c r="D22" s="46" t="s">
        <v>264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301"/>
      <c r="W22" s="300" t="s">
        <v>174</v>
      </c>
      <c r="X22" s="303">
        <v>144692</v>
      </c>
      <c r="Y22" s="302"/>
      <c r="Z22" s="302"/>
      <c r="AA22" s="303">
        <v>77305.3</v>
      </c>
      <c r="AB22" s="303">
        <v>75912.1</v>
      </c>
      <c r="AC22" s="304" t="s">
        <v>174</v>
      </c>
    </row>
    <row r="23" spans="1:29" ht="16.5" customHeight="1">
      <c r="A23" s="305" t="s">
        <v>176</v>
      </c>
      <c r="B23" s="47"/>
      <c r="C23" s="47" t="s">
        <v>177</v>
      </c>
      <c r="D23" s="47" t="s">
        <v>293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306"/>
      <c r="W23" s="305" t="s">
        <v>176</v>
      </c>
      <c r="X23" s="307">
        <v>11302.3</v>
      </c>
      <c r="Y23" s="308"/>
      <c r="Z23" s="308"/>
      <c r="AA23" s="307">
        <v>11219.3</v>
      </c>
      <c r="AB23" s="307">
        <v>11429.7</v>
      </c>
      <c r="AC23" s="309" t="s">
        <v>176</v>
      </c>
    </row>
    <row r="24" spans="1:29" ht="16.5" customHeight="1">
      <c r="A24" s="305" t="s">
        <v>178</v>
      </c>
      <c r="B24" s="47"/>
      <c r="C24" s="47" t="s">
        <v>179</v>
      </c>
      <c r="D24" s="47" t="s">
        <v>325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06"/>
      <c r="W24" s="305" t="s">
        <v>178</v>
      </c>
      <c r="X24" s="307">
        <v>30425</v>
      </c>
      <c r="Y24" s="308"/>
      <c r="Z24" s="308"/>
      <c r="AA24" s="307">
        <v>26524.8</v>
      </c>
      <c r="AB24" s="307">
        <v>26525.4</v>
      </c>
      <c r="AC24" s="309" t="s">
        <v>178</v>
      </c>
    </row>
    <row r="25" spans="1:29" ht="16.5" customHeight="1">
      <c r="A25" s="305" t="s">
        <v>180</v>
      </c>
      <c r="B25" s="47"/>
      <c r="C25" s="47" t="s">
        <v>181</v>
      </c>
      <c r="D25" s="47" t="s">
        <v>331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306"/>
      <c r="W25" s="305" t="s">
        <v>180</v>
      </c>
      <c r="X25" s="307">
        <v>88940.4</v>
      </c>
      <c r="Y25" s="308"/>
      <c r="Z25" s="308"/>
      <c r="AA25" s="307">
        <v>27667.1</v>
      </c>
      <c r="AB25" s="307">
        <v>25788.4</v>
      </c>
      <c r="AC25" s="309" t="s">
        <v>180</v>
      </c>
    </row>
    <row r="26" spans="1:29" ht="17.25" customHeight="1">
      <c r="A26" s="305" t="s">
        <v>182</v>
      </c>
      <c r="B26" s="47"/>
      <c r="C26" s="47" t="s">
        <v>183</v>
      </c>
      <c r="D26" s="47" t="s">
        <v>356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306"/>
      <c r="W26" s="305" t="s">
        <v>182</v>
      </c>
      <c r="X26" s="307">
        <v>14024.3</v>
      </c>
      <c r="Y26" s="308"/>
      <c r="Z26" s="308"/>
      <c r="AA26" s="307">
        <v>11894.1</v>
      </c>
      <c r="AB26" s="307">
        <v>12168.6</v>
      </c>
      <c r="AC26" s="309" t="s">
        <v>182</v>
      </c>
    </row>
    <row r="27" spans="1:29" ht="15.75" customHeight="1">
      <c r="A27" s="300" t="s">
        <v>424</v>
      </c>
      <c r="B27" s="46"/>
      <c r="C27" s="46" t="s">
        <v>184</v>
      </c>
      <c r="D27" s="46" t="s">
        <v>264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301"/>
      <c r="W27" s="300" t="s">
        <v>424</v>
      </c>
      <c r="X27" s="303">
        <v>20822.2</v>
      </c>
      <c r="Y27" s="302"/>
      <c r="Z27" s="302"/>
      <c r="AA27" s="303">
        <v>12777.5</v>
      </c>
      <c r="AB27" s="303">
        <v>12997</v>
      </c>
      <c r="AC27" s="304" t="s">
        <v>424</v>
      </c>
    </row>
    <row r="28" spans="1:29" ht="16.5" customHeight="1">
      <c r="A28" s="305" t="s">
        <v>185</v>
      </c>
      <c r="B28" s="47"/>
      <c r="C28" s="47" t="s">
        <v>186</v>
      </c>
      <c r="D28" s="47" t="s">
        <v>263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306"/>
      <c r="W28" s="305" t="s">
        <v>185</v>
      </c>
      <c r="X28" s="307">
        <v>573.9</v>
      </c>
      <c r="Y28" s="308"/>
      <c r="Z28" s="308"/>
      <c r="AA28" s="307">
        <v>568.8</v>
      </c>
      <c r="AB28" s="307">
        <v>582</v>
      </c>
      <c r="AC28" s="309" t="s">
        <v>185</v>
      </c>
    </row>
    <row r="29" spans="1:29" ht="16.5" customHeight="1">
      <c r="A29" s="305" t="s">
        <v>187</v>
      </c>
      <c r="B29" s="47"/>
      <c r="C29" s="47" t="s">
        <v>188</v>
      </c>
      <c r="D29" s="47" t="s">
        <v>268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306"/>
      <c r="W29" s="305" t="s">
        <v>187</v>
      </c>
      <c r="X29" s="307">
        <v>9230.9</v>
      </c>
      <c r="Y29" s="308"/>
      <c r="Z29" s="308"/>
      <c r="AA29" s="307">
        <v>1159.4</v>
      </c>
      <c r="AB29" s="307">
        <v>1186.1</v>
      </c>
      <c r="AC29" s="309" t="s">
        <v>187</v>
      </c>
    </row>
    <row r="30" spans="1:29" ht="16.5" customHeight="1">
      <c r="A30" s="305" t="s">
        <v>189</v>
      </c>
      <c r="B30" s="47"/>
      <c r="C30" s="47" t="s">
        <v>190</v>
      </c>
      <c r="D30" s="47" t="s">
        <v>277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306"/>
      <c r="W30" s="305" t="s">
        <v>189</v>
      </c>
      <c r="X30" s="307">
        <v>8634.8</v>
      </c>
      <c r="Y30" s="308"/>
      <c r="Z30" s="308"/>
      <c r="AA30" s="307">
        <v>8666.7</v>
      </c>
      <c r="AB30" s="307">
        <v>8846.3</v>
      </c>
      <c r="AC30" s="309" t="s">
        <v>189</v>
      </c>
    </row>
    <row r="31" spans="1:29" ht="14.25" customHeight="1">
      <c r="A31" s="305" t="s">
        <v>191</v>
      </c>
      <c r="B31" s="47"/>
      <c r="C31" s="47" t="s">
        <v>192</v>
      </c>
      <c r="D31" s="47" t="s">
        <v>293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306"/>
      <c r="W31" s="305" t="s">
        <v>191</v>
      </c>
      <c r="X31" s="307">
        <v>2382.6</v>
      </c>
      <c r="Y31" s="308"/>
      <c r="Z31" s="308"/>
      <c r="AA31" s="307">
        <v>2382.6</v>
      </c>
      <c r="AB31" s="307">
        <v>2382.6</v>
      </c>
      <c r="AC31" s="309" t="s">
        <v>191</v>
      </c>
    </row>
    <row r="32" spans="1:29" ht="16.5" customHeight="1">
      <c r="A32" s="300" t="s">
        <v>193</v>
      </c>
      <c r="B32" s="46"/>
      <c r="C32" s="46" t="s">
        <v>194</v>
      </c>
      <c r="D32" s="46" t="s">
        <v>264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301"/>
      <c r="W32" s="300" t="s">
        <v>193</v>
      </c>
      <c r="X32" s="303">
        <v>299.6</v>
      </c>
      <c r="Y32" s="302"/>
      <c r="Z32" s="302"/>
      <c r="AA32" s="303">
        <v>296.9</v>
      </c>
      <c r="AB32" s="303">
        <v>303.7</v>
      </c>
      <c r="AC32" s="304" t="s">
        <v>193</v>
      </c>
    </row>
    <row r="33" spans="1:29" ht="15.75" customHeight="1">
      <c r="A33" s="305" t="s">
        <v>195</v>
      </c>
      <c r="B33" s="47"/>
      <c r="C33" s="47" t="s">
        <v>196</v>
      </c>
      <c r="D33" s="47" t="s">
        <v>293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306"/>
      <c r="W33" s="305" t="s">
        <v>195</v>
      </c>
      <c r="X33" s="307">
        <v>299.6</v>
      </c>
      <c r="Y33" s="308"/>
      <c r="Z33" s="308"/>
      <c r="AA33" s="307">
        <v>296.9</v>
      </c>
      <c r="AB33" s="307">
        <v>303.7</v>
      </c>
      <c r="AC33" s="309" t="s">
        <v>195</v>
      </c>
    </row>
    <row r="34" spans="1:29" ht="16.5" customHeight="1">
      <c r="A34" s="300" t="s">
        <v>409</v>
      </c>
      <c r="B34" s="46"/>
      <c r="C34" s="46" t="s">
        <v>197</v>
      </c>
      <c r="D34" s="46" t="s">
        <v>264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301"/>
      <c r="W34" s="300" t="s">
        <v>409</v>
      </c>
      <c r="X34" s="303">
        <v>1574590.2</v>
      </c>
      <c r="Y34" s="302"/>
      <c r="Z34" s="302"/>
      <c r="AA34" s="303">
        <v>1618162.3</v>
      </c>
      <c r="AB34" s="303">
        <v>1727163.3</v>
      </c>
      <c r="AC34" s="304" t="s">
        <v>409</v>
      </c>
    </row>
    <row r="35" spans="1:29" ht="16.5" customHeight="1">
      <c r="A35" s="305" t="s">
        <v>198</v>
      </c>
      <c r="B35" s="47"/>
      <c r="C35" s="47" t="s">
        <v>199</v>
      </c>
      <c r="D35" s="47" t="s">
        <v>263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306"/>
      <c r="W35" s="305" t="s">
        <v>198</v>
      </c>
      <c r="X35" s="307">
        <v>596471.2</v>
      </c>
      <c r="Y35" s="308"/>
      <c r="Z35" s="308"/>
      <c r="AA35" s="307">
        <v>684021.4</v>
      </c>
      <c r="AB35" s="307">
        <v>737217.6</v>
      </c>
      <c r="AC35" s="309" t="s">
        <v>198</v>
      </c>
    </row>
    <row r="36" spans="1:29" ht="16.5" customHeight="1">
      <c r="A36" s="305" t="s">
        <v>200</v>
      </c>
      <c r="B36" s="47"/>
      <c r="C36" s="47" t="s">
        <v>201</v>
      </c>
      <c r="D36" s="47" t="s">
        <v>268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306"/>
      <c r="W36" s="305" t="s">
        <v>200</v>
      </c>
      <c r="X36" s="307">
        <v>693626.6</v>
      </c>
      <c r="Y36" s="308"/>
      <c r="Z36" s="308"/>
      <c r="AA36" s="307">
        <v>653374.8</v>
      </c>
      <c r="AB36" s="307">
        <v>703475.9</v>
      </c>
      <c r="AC36" s="309" t="s">
        <v>200</v>
      </c>
    </row>
    <row r="37" spans="1:29" ht="16.5" customHeight="1">
      <c r="A37" s="305" t="s">
        <v>202</v>
      </c>
      <c r="B37" s="47"/>
      <c r="C37" s="47" t="s">
        <v>203</v>
      </c>
      <c r="D37" s="47" t="s">
        <v>277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306"/>
      <c r="W37" s="305" t="s">
        <v>202</v>
      </c>
      <c r="X37" s="307">
        <v>243008.8</v>
      </c>
      <c r="Y37" s="308"/>
      <c r="Z37" s="308"/>
      <c r="AA37" s="307">
        <v>241459.1</v>
      </c>
      <c r="AB37" s="307">
        <v>246411.6</v>
      </c>
      <c r="AC37" s="309" t="s">
        <v>202</v>
      </c>
    </row>
    <row r="38" spans="1:29" ht="15" customHeight="1">
      <c r="A38" s="305" t="s">
        <v>204</v>
      </c>
      <c r="B38" s="47"/>
      <c r="C38" s="47" t="s">
        <v>205</v>
      </c>
      <c r="D38" s="47" t="s">
        <v>293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306"/>
      <c r="W38" s="305" t="s">
        <v>204</v>
      </c>
      <c r="X38" s="307">
        <v>475.2</v>
      </c>
      <c r="Y38" s="308"/>
      <c r="Z38" s="308"/>
      <c r="AA38" s="307">
        <v>475.2</v>
      </c>
      <c r="AB38" s="307">
        <v>475.2</v>
      </c>
      <c r="AC38" s="309" t="s">
        <v>204</v>
      </c>
    </row>
    <row r="39" spans="1:29" ht="16.5" customHeight="1">
      <c r="A39" s="305" t="s">
        <v>887</v>
      </c>
      <c r="B39" s="47"/>
      <c r="C39" s="47" t="s">
        <v>206</v>
      </c>
      <c r="D39" s="47" t="s">
        <v>322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306"/>
      <c r="W39" s="305" t="s">
        <v>887</v>
      </c>
      <c r="X39" s="307">
        <v>13670.9</v>
      </c>
      <c r="Y39" s="308"/>
      <c r="Z39" s="308"/>
      <c r="AA39" s="307">
        <v>13457.9</v>
      </c>
      <c r="AB39" s="307">
        <v>13623.8</v>
      </c>
      <c r="AC39" s="309" t="s">
        <v>887</v>
      </c>
    </row>
    <row r="40" spans="1:29" ht="15" customHeight="1">
      <c r="A40" s="305" t="s">
        <v>207</v>
      </c>
      <c r="B40" s="47"/>
      <c r="C40" s="47" t="s">
        <v>208</v>
      </c>
      <c r="D40" s="47" t="s">
        <v>331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306"/>
      <c r="W40" s="305" t="s">
        <v>207</v>
      </c>
      <c r="X40" s="307">
        <v>27337.5</v>
      </c>
      <c r="Y40" s="308"/>
      <c r="Z40" s="308"/>
      <c r="AA40" s="307">
        <v>25373.9</v>
      </c>
      <c r="AB40" s="307">
        <v>25959.2</v>
      </c>
      <c r="AC40" s="309" t="s">
        <v>207</v>
      </c>
    </row>
    <row r="41" spans="1:29" ht="16.5" customHeight="1">
      <c r="A41" s="300" t="s">
        <v>888</v>
      </c>
      <c r="B41" s="46"/>
      <c r="C41" s="46" t="s">
        <v>209</v>
      </c>
      <c r="D41" s="46" t="s">
        <v>264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01"/>
      <c r="W41" s="300" t="s">
        <v>888</v>
      </c>
      <c r="X41" s="303">
        <v>9415.8</v>
      </c>
      <c r="Y41" s="302"/>
      <c r="Z41" s="302"/>
      <c r="AA41" s="303">
        <v>10445.7</v>
      </c>
      <c r="AB41" s="303">
        <v>8977.2</v>
      </c>
      <c r="AC41" s="304" t="s">
        <v>888</v>
      </c>
    </row>
    <row r="42" spans="1:29" ht="16.5" customHeight="1">
      <c r="A42" s="305" t="s">
        <v>210</v>
      </c>
      <c r="B42" s="47"/>
      <c r="C42" s="47" t="s">
        <v>211</v>
      </c>
      <c r="D42" s="47" t="s">
        <v>263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306"/>
      <c r="W42" s="305" t="s">
        <v>210</v>
      </c>
      <c r="X42" s="307">
        <v>9415.8</v>
      </c>
      <c r="Y42" s="308"/>
      <c r="Z42" s="308"/>
      <c r="AA42" s="307">
        <v>10445.7</v>
      </c>
      <c r="AB42" s="307">
        <v>8977.2</v>
      </c>
      <c r="AC42" s="309" t="s">
        <v>210</v>
      </c>
    </row>
    <row r="43" spans="1:29" ht="16.5" customHeight="1">
      <c r="A43" s="300" t="s">
        <v>212</v>
      </c>
      <c r="B43" s="46"/>
      <c r="C43" s="46" t="s">
        <v>213</v>
      </c>
      <c r="D43" s="46" t="s">
        <v>264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301"/>
      <c r="W43" s="300" t="s">
        <v>212</v>
      </c>
      <c r="X43" s="303">
        <v>312122.8</v>
      </c>
      <c r="Y43" s="302"/>
      <c r="Z43" s="302"/>
      <c r="AA43" s="303">
        <v>306703.8</v>
      </c>
      <c r="AB43" s="303">
        <v>300881.3</v>
      </c>
      <c r="AC43" s="304" t="s">
        <v>212</v>
      </c>
    </row>
    <row r="44" spans="1:29" ht="16.5" customHeight="1">
      <c r="A44" s="305" t="s">
        <v>214</v>
      </c>
      <c r="B44" s="47"/>
      <c r="C44" s="47" t="s">
        <v>215</v>
      </c>
      <c r="D44" s="47" t="s">
        <v>263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306"/>
      <c r="W44" s="305" t="s">
        <v>214</v>
      </c>
      <c r="X44" s="307">
        <v>17391.7</v>
      </c>
      <c r="Y44" s="308"/>
      <c r="Z44" s="308"/>
      <c r="AA44" s="307">
        <v>17234.8</v>
      </c>
      <c r="AB44" s="307">
        <v>17632.4</v>
      </c>
      <c r="AC44" s="309" t="s">
        <v>214</v>
      </c>
    </row>
    <row r="45" spans="1:29" ht="16.5" customHeight="1">
      <c r="A45" s="305" t="s">
        <v>216</v>
      </c>
      <c r="B45" s="47"/>
      <c r="C45" s="47" t="s">
        <v>217</v>
      </c>
      <c r="D45" s="47" t="s">
        <v>268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306"/>
      <c r="W45" s="305" t="s">
        <v>216</v>
      </c>
      <c r="X45" s="307">
        <v>120116.9</v>
      </c>
      <c r="Y45" s="308"/>
      <c r="Z45" s="308"/>
      <c r="AA45" s="307">
        <v>127327.8</v>
      </c>
      <c r="AB45" s="307">
        <v>129706.8</v>
      </c>
      <c r="AC45" s="309" t="s">
        <v>216</v>
      </c>
    </row>
    <row r="46" spans="1:29" ht="16.5" customHeight="1">
      <c r="A46" s="305" t="s">
        <v>218</v>
      </c>
      <c r="B46" s="47"/>
      <c r="C46" s="47" t="s">
        <v>219</v>
      </c>
      <c r="D46" s="47" t="s">
        <v>277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306"/>
      <c r="W46" s="305" t="s">
        <v>218</v>
      </c>
      <c r="X46" s="307">
        <v>55875.7</v>
      </c>
      <c r="Y46" s="308"/>
      <c r="Z46" s="308"/>
      <c r="AA46" s="307">
        <v>49102.1</v>
      </c>
      <c r="AB46" s="307">
        <v>47120</v>
      </c>
      <c r="AC46" s="309" t="s">
        <v>218</v>
      </c>
    </row>
    <row r="47" spans="1:29" ht="16.5" customHeight="1">
      <c r="A47" s="305" t="s">
        <v>220</v>
      </c>
      <c r="B47" s="47"/>
      <c r="C47" s="47" t="s">
        <v>221</v>
      </c>
      <c r="D47" s="47" t="s">
        <v>282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306"/>
      <c r="W47" s="305" t="s">
        <v>220</v>
      </c>
      <c r="X47" s="307">
        <v>95700.6</v>
      </c>
      <c r="Y47" s="308"/>
      <c r="Z47" s="308"/>
      <c r="AA47" s="307">
        <v>90001.2</v>
      </c>
      <c r="AB47" s="307">
        <v>83384.2</v>
      </c>
      <c r="AC47" s="309" t="s">
        <v>220</v>
      </c>
    </row>
    <row r="48" spans="1:29" ht="15" customHeight="1">
      <c r="A48" s="305" t="s">
        <v>222</v>
      </c>
      <c r="B48" s="47"/>
      <c r="C48" s="47" t="s">
        <v>223</v>
      </c>
      <c r="D48" s="47" t="s">
        <v>296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306"/>
      <c r="W48" s="305" t="s">
        <v>222</v>
      </c>
      <c r="X48" s="307">
        <v>23037.9</v>
      </c>
      <c r="Y48" s="308"/>
      <c r="Z48" s="308"/>
      <c r="AA48" s="307">
        <v>23037.9</v>
      </c>
      <c r="AB48" s="307">
        <v>23037.9</v>
      </c>
      <c r="AC48" s="309" t="s">
        <v>222</v>
      </c>
    </row>
    <row r="49" spans="1:29" ht="16.5" customHeight="1">
      <c r="A49" s="300" t="s">
        <v>224</v>
      </c>
      <c r="B49" s="46"/>
      <c r="C49" s="46" t="s">
        <v>225</v>
      </c>
      <c r="D49" s="46" t="s">
        <v>264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301"/>
      <c r="W49" s="300" t="s">
        <v>224</v>
      </c>
      <c r="X49" s="303">
        <v>3977.2</v>
      </c>
      <c r="Y49" s="302"/>
      <c r="Z49" s="302"/>
      <c r="AA49" s="303">
        <v>3941.4</v>
      </c>
      <c r="AB49" s="303">
        <v>4032.4</v>
      </c>
      <c r="AC49" s="304" t="s">
        <v>224</v>
      </c>
    </row>
    <row r="50" spans="1:29" ht="15" customHeight="1">
      <c r="A50" s="305" t="s">
        <v>226</v>
      </c>
      <c r="B50" s="47"/>
      <c r="C50" s="47" t="s">
        <v>227</v>
      </c>
      <c r="D50" s="47" t="s">
        <v>263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306"/>
      <c r="W50" s="305" t="s">
        <v>226</v>
      </c>
      <c r="X50" s="307">
        <v>3977.2</v>
      </c>
      <c r="Y50" s="308"/>
      <c r="Z50" s="308"/>
      <c r="AA50" s="307">
        <v>3941.4</v>
      </c>
      <c r="AB50" s="307">
        <v>4032.4</v>
      </c>
      <c r="AC50" s="309" t="s">
        <v>226</v>
      </c>
    </row>
    <row r="51" spans="1:29" ht="15.75" customHeight="1">
      <c r="A51" s="300" t="s">
        <v>228</v>
      </c>
      <c r="B51" s="46"/>
      <c r="C51" s="46" t="s">
        <v>229</v>
      </c>
      <c r="D51" s="46" t="s">
        <v>264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301"/>
      <c r="W51" s="300" t="s">
        <v>228</v>
      </c>
      <c r="X51" s="303">
        <v>273.7</v>
      </c>
      <c r="Y51" s="302"/>
      <c r="Z51" s="302"/>
      <c r="AA51" s="303">
        <v>271.2</v>
      </c>
      <c r="AB51" s="303">
        <v>277.5</v>
      </c>
      <c r="AC51" s="304" t="s">
        <v>228</v>
      </c>
    </row>
    <row r="52" spans="1:29" ht="17.25" customHeight="1">
      <c r="A52" s="305" t="s">
        <v>889</v>
      </c>
      <c r="B52" s="47"/>
      <c r="C52" s="47" t="s">
        <v>230</v>
      </c>
      <c r="D52" s="47" t="s">
        <v>263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306"/>
      <c r="W52" s="305" t="s">
        <v>889</v>
      </c>
      <c r="X52" s="307">
        <v>273.7</v>
      </c>
      <c r="Y52" s="308"/>
      <c r="Z52" s="308"/>
      <c r="AA52" s="307">
        <v>271.2</v>
      </c>
      <c r="AB52" s="307">
        <v>277.5</v>
      </c>
      <c r="AC52" s="309" t="s">
        <v>889</v>
      </c>
    </row>
    <row r="53" spans="1:29" ht="30" customHeight="1">
      <c r="A53" s="300" t="s">
        <v>890</v>
      </c>
      <c r="B53" s="46"/>
      <c r="C53" s="46" t="s">
        <v>231</v>
      </c>
      <c r="D53" s="46" t="s">
        <v>264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301"/>
      <c r="W53" s="300" t="s">
        <v>890</v>
      </c>
      <c r="X53" s="303">
        <v>183711.1</v>
      </c>
      <c r="Y53" s="302"/>
      <c r="Z53" s="302"/>
      <c r="AA53" s="303">
        <v>187971.2</v>
      </c>
      <c r="AB53" s="303">
        <v>194102.9</v>
      </c>
      <c r="AC53" s="304" t="s">
        <v>890</v>
      </c>
    </row>
    <row r="54" spans="1:29" ht="27.75" customHeight="1">
      <c r="A54" s="305" t="s">
        <v>232</v>
      </c>
      <c r="B54" s="47"/>
      <c r="C54" s="47" t="s">
        <v>233</v>
      </c>
      <c r="D54" s="47" t="s">
        <v>263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306"/>
      <c r="W54" s="305" t="s">
        <v>232</v>
      </c>
      <c r="X54" s="307">
        <v>173711.1</v>
      </c>
      <c r="Y54" s="308"/>
      <c r="Z54" s="308"/>
      <c r="AA54" s="307">
        <v>178061.4</v>
      </c>
      <c r="AB54" s="307">
        <v>183964.5</v>
      </c>
      <c r="AC54" s="309" t="s">
        <v>232</v>
      </c>
    </row>
    <row r="55" spans="1:29" ht="18" customHeight="1">
      <c r="A55" s="305" t="s">
        <v>234</v>
      </c>
      <c r="B55" s="47"/>
      <c r="C55" s="47" t="s">
        <v>235</v>
      </c>
      <c r="D55" s="47" t="s">
        <v>277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306"/>
      <c r="W55" s="305" t="s">
        <v>234</v>
      </c>
      <c r="X55" s="307">
        <v>10000</v>
      </c>
      <c r="Y55" s="308"/>
      <c r="Z55" s="308"/>
      <c r="AA55" s="307">
        <v>9909.8</v>
      </c>
      <c r="AB55" s="307">
        <v>10138.4</v>
      </c>
      <c r="AC55" s="309" t="s">
        <v>234</v>
      </c>
    </row>
    <row r="56" spans="1:30" ht="16.5" customHeight="1">
      <c r="A56" s="310" t="s">
        <v>891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301"/>
      <c r="W56" s="310" t="s">
        <v>891</v>
      </c>
      <c r="X56" s="303">
        <v>2517863.2</v>
      </c>
      <c r="Y56" s="302"/>
      <c r="Z56" s="302"/>
      <c r="AA56" s="303">
        <v>2481100.8</v>
      </c>
      <c r="AB56" s="303">
        <v>2588713.1</v>
      </c>
      <c r="AC56" s="311" t="s">
        <v>891</v>
      </c>
      <c r="AD56" s="367"/>
    </row>
    <row r="57" ht="15"/>
  </sheetData>
  <sheetProtection/>
  <mergeCells count="16">
    <mergeCell ref="V9:V10"/>
    <mergeCell ref="W9:W10"/>
    <mergeCell ref="X9:X10"/>
    <mergeCell ref="Y9:Y10"/>
    <mergeCell ref="Z9:Z10"/>
    <mergeCell ref="AA9:AA10"/>
    <mergeCell ref="A6:AC6"/>
    <mergeCell ref="A9:A10"/>
    <mergeCell ref="B9:B10"/>
    <mergeCell ref="C9:C10"/>
    <mergeCell ref="D9:D10"/>
    <mergeCell ref="E9:S10"/>
    <mergeCell ref="T9:T10"/>
    <mergeCell ref="U9:U10"/>
    <mergeCell ref="AB9:AB10"/>
    <mergeCell ref="AC9:AC10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839"/>
  <sheetViews>
    <sheetView zoomScalePageLayoutView="0" workbookViewId="0" topLeftCell="A1">
      <selection activeCell="A1" sqref="A1:G839"/>
    </sheetView>
  </sheetViews>
  <sheetFormatPr defaultColWidth="8.8515625" defaultRowHeight="12.75" customHeight="1" outlineLevelRow="5"/>
  <cols>
    <col min="1" max="1" width="60.7109375" style="4" customWidth="1"/>
    <col min="2" max="2" width="14.8515625" style="53" customWidth="1"/>
    <col min="3" max="4" width="7.28125" style="53" customWidth="1"/>
    <col min="5" max="5" width="12.421875" style="53" customWidth="1"/>
    <col min="6" max="6" width="11.28125" style="53" customWidth="1"/>
    <col min="7" max="7" width="11.57421875" style="53" customWidth="1"/>
    <col min="8" max="10" width="9.140625" style="3" customWidth="1"/>
    <col min="11" max="16384" width="8.8515625" style="3" customWidth="1"/>
  </cols>
  <sheetData>
    <row r="1" spans="1:8" ht="12.75">
      <c r="A1" s="368"/>
      <c r="E1" s="369"/>
      <c r="F1" s="370"/>
      <c r="G1" s="371" t="s">
        <v>875</v>
      </c>
      <c r="H1" s="372"/>
    </row>
    <row r="2" ht="12.75">
      <c r="G2" s="212" t="s">
        <v>1</v>
      </c>
    </row>
    <row r="3" spans="6:7" ht="12.75">
      <c r="F3" s="53" t="s">
        <v>892</v>
      </c>
      <c r="G3" s="212"/>
    </row>
    <row r="4" spans="1:10" ht="15" customHeight="1">
      <c r="A4" s="373"/>
      <c r="G4" s="212" t="s">
        <v>1389</v>
      </c>
      <c r="H4" s="374"/>
      <c r="I4" s="374"/>
      <c r="J4" s="374"/>
    </row>
    <row r="5" spans="1:7" ht="12.75">
      <c r="A5" s="368"/>
      <c r="G5" s="312" t="s">
        <v>893</v>
      </c>
    </row>
    <row r="6" spans="1:7" ht="12.75">
      <c r="A6" s="368"/>
      <c r="G6" s="313"/>
    </row>
    <row r="7" spans="1:7" ht="12.75">
      <c r="A7" s="368"/>
      <c r="G7" s="313"/>
    </row>
    <row r="8" spans="1:7" ht="73.5" customHeight="1">
      <c r="A8" s="445" t="s">
        <v>869</v>
      </c>
      <c r="B8" s="446"/>
      <c r="C8" s="446"/>
      <c r="D8" s="446"/>
      <c r="E8" s="446"/>
      <c r="F8" s="446"/>
      <c r="G8" s="446"/>
    </row>
    <row r="9" spans="1:7" ht="12.75">
      <c r="A9" s="368"/>
      <c r="G9" s="313"/>
    </row>
    <row r="10" spans="1:6" ht="12.75">
      <c r="A10" s="375"/>
      <c r="B10" s="376"/>
      <c r="C10" s="376"/>
      <c r="D10" s="376"/>
      <c r="E10" s="376"/>
      <c r="F10" s="376"/>
    </row>
    <row r="11" spans="1:7" ht="12.75">
      <c r="A11" s="368"/>
      <c r="G11" s="53" t="s">
        <v>734</v>
      </c>
    </row>
    <row r="12" spans="1:7" s="378" customFormat="1" ht="37.5" customHeight="1">
      <c r="A12" s="377" t="s">
        <v>894</v>
      </c>
      <c r="B12" s="377" t="s">
        <v>34</v>
      </c>
      <c r="C12" s="377" t="s">
        <v>261</v>
      </c>
      <c r="D12" s="377" t="s">
        <v>262</v>
      </c>
      <c r="E12" s="377" t="s">
        <v>709</v>
      </c>
      <c r="F12" s="377" t="s">
        <v>895</v>
      </c>
      <c r="G12" s="377" t="s">
        <v>896</v>
      </c>
    </row>
    <row r="13" spans="1:7" ht="12.75">
      <c r="A13" s="379" t="s">
        <v>897</v>
      </c>
      <c r="B13" s="380"/>
      <c r="C13" s="380"/>
      <c r="D13" s="380"/>
      <c r="E13" s="381">
        <v>2517863.2</v>
      </c>
      <c r="F13" s="381">
        <v>2481100.8</v>
      </c>
      <c r="G13" s="381">
        <v>2588713.1</v>
      </c>
    </row>
    <row r="14" spans="1:7" ht="67.5" customHeight="1">
      <c r="A14" s="345" t="s">
        <v>898</v>
      </c>
      <c r="B14" s="343" t="s">
        <v>899</v>
      </c>
      <c r="C14" s="343"/>
      <c r="D14" s="343"/>
      <c r="E14" s="344">
        <v>6946.3</v>
      </c>
      <c r="F14" s="344">
        <v>4503.4</v>
      </c>
      <c r="G14" s="344">
        <v>4607.2</v>
      </c>
    </row>
    <row r="15" spans="1:7" ht="44.25" customHeight="1" outlineLevel="1">
      <c r="A15" s="345" t="s">
        <v>900</v>
      </c>
      <c r="B15" s="343" t="s">
        <v>901</v>
      </c>
      <c r="C15" s="343"/>
      <c r="D15" s="343"/>
      <c r="E15" s="344">
        <v>5918.4</v>
      </c>
      <c r="F15" s="344">
        <v>3655.2</v>
      </c>
      <c r="G15" s="344">
        <v>3739.4</v>
      </c>
    </row>
    <row r="16" spans="1:7" ht="57" customHeight="1" outlineLevel="2">
      <c r="A16" s="345" t="s">
        <v>265</v>
      </c>
      <c r="B16" s="343" t="s">
        <v>902</v>
      </c>
      <c r="C16" s="343"/>
      <c r="D16" s="343"/>
      <c r="E16" s="344">
        <v>5918.4</v>
      </c>
      <c r="F16" s="344">
        <v>3655.2</v>
      </c>
      <c r="G16" s="344">
        <v>3739.4</v>
      </c>
    </row>
    <row r="17" spans="1:7" ht="54" customHeight="1" outlineLevel="3">
      <c r="A17" s="345" t="s">
        <v>249</v>
      </c>
      <c r="B17" s="343" t="s">
        <v>903</v>
      </c>
      <c r="C17" s="343"/>
      <c r="D17" s="343"/>
      <c r="E17" s="344">
        <v>85</v>
      </c>
      <c r="F17" s="344">
        <v>84.2</v>
      </c>
      <c r="G17" s="344">
        <v>86.1</v>
      </c>
    </row>
    <row r="18" spans="1:7" ht="21.75" customHeight="1" outlineLevel="4">
      <c r="A18" s="345" t="s">
        <v>753</v>
      </c>
      <c r="B18" s="343" t="s">
        <v>903</v>
      </c>
      <c r="C18" s="343" t="s">
        <v>754</v>
      </c>
      <c r="D18" s="343"/>
      <c r="E18" s="344">
        <v>85</v>
      </c>
      <c r="F18" s="344">
        <v>84.2</v>
      </c>
      <c r="G18" s="344">
        <v>86.1</v>
      </c>
    </row>
    <row r="19" spans="1:7" ht="20.25" customHeight="1" outlineLevel="5">
      <c r="A19" s="346" t="s">
        <v>187</v>
      </c>
      <c r="B19" s="347" t="s">
        <v>903</v>
      </c>
      <c r="C19" s="347" t="s">
        <v>754</v>
      </c>
      <c r="D19" s="347" t="s">
        <v>188</v>
      </c>
      <c r="E19" s="348">
        <v>85</v>
      </c>
      <c r="F19" s="348">
        <v>84.2</v>
      </c>
      <c r="G19" s="348">
        <v>86.1</v>
      </c>
    </row>
    <row r="20" spans="1:7" ht="60" customHeight="1" outlineLevel="3">
      <c r="A20" s="345" t="s">
        <v>904</v>
      </c>
      <c r="B20" s="343" t="s">
        <v>905</v>
      </c>
      <c r="C20" s="343"/>
      <c r="D20" s="343"/>
      <c r="E20" s="344">
        <v>3374.4</v>
      </c>
      <c r="F20" s="344">
        <v>3344</v>
      </c>
      <c r="G20" s="344">
        <v>3421.1</v>
      </c>
    </row>
    <row r="21" spans="1:7" ht="20.25" customHeight="1" outlineLevel="4">
      <c r="A21" s="345" t="s">
        <v>753</v>
      </c>
      <c r="B21" s="343" t="s">
        <v>905</v>
      </c>
      <c r="C21" s="343" t="s">
        <v>754</v>
      </c>
      <c r="D21" s="343"/>
      <c r="E21" s="344">
        <v>3374.4</v>
      </c>
      <c r="F21" s="344">
        <v>3344</v>
      </c>
      <c r="G21" s="344">
        <v>3421.1</v>
      </c>
    </row>
    <row r="22" spans="1:7" ht="20.25" customHeight="1" outlineLevel="5">
      <c r="A22" s="346" t="s">
        <v>187</v>
      </c>
      <c r="B22" s="347" t="s">
        <v>905</v>
      </c>
      <c r="C22" s="347" t="s">
        <v>754</v>
      </c>
      <c r="D22" s="347" t="s">
        <v>188</v>
      </c>
      <c r="E22" s="348">
        <v>15</v>
      </c>
      <c r="F22" s="348"/>
      <c r="G22" s="348"/>
    </row>
    <row r="23" spans="1:7" ht="20.25" customHeight="1" outlineLevel="5">
      <c r="A23" s="346" t="s">
        <v>189</v>
      </c>
      <c r="B23" s="347" t="s">
        <v>905</v>
      </c>
      <c r="C23" s="347" t="s">
        <v>754</v>
      </c>
      <c r="D23" s="347" t="s">
        <v>190</v>
      </c>
      <c r="E23" s="348">
        <v>2550</v>
      </c>
      <c r="F23" s="348">
        <v>2541.9</v>
      </c>
      <c r="G23" s="348">
        <v>2600.5</v>
      </c>
    </row>
    <row r="24" spans="1:7" ht="20.25" customHeight="1" outlineLevel="5">
      <c r="A24" s="346" t="s">
        <v>210</v>
      </c>
      <c r="B24" s="347" t="s">
        <v>905</v>
      </c>
      <c r="C24" s="347" t="s">
        <v>754</v>
      </c>
      <c r="D24" s="347" t="s">
        <v>211</v>
      </c>
      <c r="E24" s="348">
        <v>809.4</v>
      </c>
      <c r="F24" s="348">
        <v>802.1</v>
      </c>
      <c r="G24" s="348">
        <v>820.6</v>
      </c>
    </row>
    <row r="25" spans="1:7" ht="48" customHeight="1" outlineLevel="3">
      <c r="A25" s="345" t="s">
        <v>906</v>
      </c>
      <c r="B25" s="343" t="s">
        <v>907</v>
      </c>
      <c r="C25" s="343"/>
      <c r="D25" s="343"/>
      <c r="E25" s="344">
        <v>1800</v>
      </c>
      <c r="F25" s="344"/>
      <c r="G25" s="344"/>
    </row>
    <row r="26" spans="1:7" ht="33" customHeight="1" outlineLevel="4">
      <c r="A26" s="345" t="s">
        <v>908</v>
      </c>
      <c r="B26" s="343" t="s">
        <v>907</v>
      </c>
      <c r="C26" s="343" t="s">
        <v>746</v>
      </c>
      <c r="D26" s="343"/>
      <c r="E26" s="344">
        <v>1800</v>
      </c>
      <c r="F26" s="344"/>
      <c r="G26" s="344"/>
    </row>
    <row r="27" spans="1:7" ht="23.25" customHeight="1" outlineLevel="5">
      <c r="A27" s="346" t="s">
        <v>187</v>
      </c>
      <c r="B27" s="347" t="s">
        <v>907</v>
      </c>
      <c r="C27" s="347" t="s">
        <v>746</v>
      </c>
      <c r="D27" s="347" t="s">
        <v>188</v>
      </c>
      <c r="E27" s="348">
        <v>1800</v>
      </c>
      <c r="F27" s="348"/>
      <c r="G27" s="348"/>
    </row>
    <row r="28" spans="1:7" ht="48" customHeight="1" outlineLevel="3">
      <c r="A28" s="345" t="s">
        <v>469</v>
      </c>
      <c r="B28" s="343" t="s">
        <v>909</v>
      </c>
      <c r="C28" s="343"/>
      <c r="D28" s="343"/>
      <c r="E28" s="344">
        <v>492.3</v>
      </c>
      <c r="F28" s="344">
        <v>61.9</v>
      </c>
      <c r="G28" s="344">
        <v>63.3</v>
      </c>
    </row>
    <row r="29" spans="1:7" ht="33" customHeight="1" outlineLevel="4">
      <c r="A29" s="345" t="s">
        <v>908</v>
      </c>
      <c r="B29" s="343" t="s">
        <v>909</v>
      </c>
      <c r="C29" s="343" t="s">
        <v>746</v>
      </c>
      <c r="D29" s="343"/>
      <c r="E29" s="344">
        <v>429.8</v>
      </c>
      <c r="F29" s="344"/>
      <c r="G29" s="344"/>
    </row>
    <row r="30" spans="1:7" ht="20.25" customHeight="1" outlineLevel="5">
      <c r="A30" s="346" t="s">
        <v>187</v>
      </c>
      <c r="B30" s="347" t="s">
        <v>909</v>
      </c>
      <c r="C30" s="347" t="s">
        <v>746</v>
      </c>
      <c r="D30" s="347" t="s">
        <v>188</v>
      </c>
      <c r="E30" s="348">
        <v>429.8</v>
      </c>
      <c r="F30" s="348"/>
      <c r="G30" s="348"/>
    </row>
    <row r="31" spans="1:7" ht="16.5" customHeight="1" outlineLevel="4">
      <c r="A31" s="345" t="s">
        <v>753</v>
      </c>
      <c r="B31" s="343" t="s">
        <v>909</v>
      </c>
      <c r="C31" s="343" t="s">
        <v>754</v>
      </c>
      <c r="D31" s="343"/>
      <c r="E31" s="344">
        <v>62.5</v>
      </c>
      <c r="F31" s="344">
        <v>61.9</v>
      </c>
      <c r="G31" s="344">
        <v>63.3</v>
      </c>
    </row>
    <row r="32" spans="1:7" ht="18.75" customHeight="1" outlineLevel="5">
      <c r="A32" s="346" t="s">
        <v>187</v>
      </c>
      <c r="B32" s="347" t="s">
        <v>909</v>
      </c>
      <c r="C32" s="347" t="s">
        <v>754</v>
      </c>
      <c r="D32" s="347" t="s">
        <v>188</v>
      </c>
      <c r="E32" s="348">
        <v>62.5</v>
      </c>
      <c r="F32" s="348">
        <v>61.9</v>
      </c>
      <c r="G32" s="348">
        <v>63.3</v>
      </c>
    </row>
    <row r="33" spans="1:7" ht="47.25" customHeight="1" outlineLevel="3">
      <c r="A33" s="345" t="s">
        <v>266</v>
      </c>
      <c r="B33" s="343" t="s">
        <v>910</v>
      </c>
      <c r="C33" s="343"/>
      <c r="D33" s="343"/>
      <c r="E33" s="344">
        <v>166.7</v>
      </c>
      <c r="F33" s="344">
        <v>165.1</v>
      </c>
      <c r="G33" s="344">
        <v>168.9</v>
      </c>
    </row>
    <row r="34" spans="1:7" ht="33" customHeight="1" outlineLevel="4">
      <c r="A34" s="345" t="s">
        <v>908</v>
      </c>
      <c r="B34" s="343" t="s">
        <v>910</v>
      </c>
      <c r="C34" s="343" t="s">
        <v>746</v>
      </c>
      <c r="D34" s="343"/>
      <c r="E34" s="344">
        <v>166.7</v>
      </c>
      <c r="F34" s="344">
        <v>165.1</v>
      </c>
      <c r="G34" s="344">
        <v>168.9</v>
      </c>
    </row>
    <row r="35" spans="1:7" ht="17.25" customHeight="1" outlineLevel="5">
      <c r="A35" s="346" t="s">
        <v>187</v>
      </c>
      <c r="B35" s="347" t="s">
        <v>910</v>
      </c>
      <c r="C35" s="347" t="s">
        <v>746</v>
      </c>
      <c r="D35" s="347" t="s">
        <v>188</v>
      </c>
      <c r="E35" s="348">
        <v>166.7</v>
      </c>
      <c r="F35" s="348">
        <v>165.1</v>
      </c>
      <c r="G35" s="348">
        <v>168.9</v>
      </c>
    </row>
    <row r="36" spans="1:7" ht="27.75" customHeight="1" outlineLevel="1">
      <c r="A36" s="345" t="s">
        <v>911</v>
      </c>
      <c r="B36" s="343" t="s">
        <v>912</v>
      </c>
      <c r="C36" s="343"/>
      <c r="D36" s="343"/>
      <c r="E36" s="344">
        <v>1027.9</v>
      </c>
      <c r="F36" s="344">
        <v>848.2</v>
      </c>
      <c r="G36" s="344">
        <v>867.8</v>
      </c>
    </row>
    <row r="37" spans="1:7" ht="45" customHeight="1" outlineLevel="2">
      <c r="A37" s="345" t="s">
        <v>913</v>
      </c>
      <c r="B37" s="343" t="s">
        <v>914</v>
      </c>
      <c r="C37" s="343"/>
      <c r="D37" s="343"/>
      <c r="E37" s="344">
        <v>1027.9</v>
      </c>
      <c r="F37" s="344">
        <v>848.2</v>
      </c>
      <c r="G37" s="344">
        <v>867.8</v>
      </c>
    </row>
    <row r="38" spans="1:7" ht="58.5" customHeight="1" outlineLevel="3">
      <c r="A38" s="345" t="s">
        <v>251</v>
      </c>
      <c r="B38" s="343" t="s">
        <v>915</v>
      </c>
      <c r="C38" s="343"/>
      <c r="D38" s="343"/>
      <c r="E38" s="344">
        <v>855.9</v>
      </c>
      <c r="F38" s="344">
        <v>848.2</v>
      </c>
      <c r="G38" s="344">
        <v>867.8</v>
      </c>
    </row>
    <row r="39" spans="1:7" ht="19.5" customHeight="1" outlineLevel="4">
      <c r="A39" s="345" t="s">
        <v>753</v>
      </c>
      <c r="B39" s="343" t="s">
        <v>915</v>
      </c>
      <c r="C39" s="343" t="s">
        <v>754</v>
      </c>
      <c r="D39" s="343"/>
      <c r="E39" s="344">
        <v>855.9</v>
      </c>
      <c r="F39" s="344">
        <v>848.2</v>
      </c>
      <c r="G39" s="344">
        <v>867.8</v>
      </c>
    </row>
    <row r="40" spans="1:7" ht="19.5" customHeight="1" outlineLevel="5">
      <c r="A40" s="346" t="s">
        <v>187</v>
      </c>
      <c r="B40" s="347" t="s">
        <v>915</v>
      </c>
      <c r="C40" s="347" t="s">
        <v>754</v>
      </c>
      <c r="D40" s="347" t="s">
        <v>188</v>
      </c>
      <c r="E40" s="348">
        <v>855.9</v>
      </c>
      <c r="F40" s="348">
        <v>848.2</v>
      </c>
      <c r="G40" s="348">
        <v>867.8</v>
      </c>
    </row>
    <row r="41" spans="1:7" ht="19.5" customHeight="1" outlineLevel="3">
      <c r="A41" s="345" t="s">
        <v>267</v>
      </c>
      <c r="B41" s="343" t="s">
        <v>916</v>
      </c>
      <c r="C41" s="343"/>
      <c r="D41" s="343"/>
      <c r="E41" s="344">
        <v>172</v>
      </c>
      <c r="F41" s="344"/>
      <c r="G41" s="344"/>
    </row>
    <row r="42" spans="1:7" ht="19.5" customHeight="1" outlineLevel="4">
      <c r="A42" s="345" t="s">
        <v>753</v>
      </c>
      <c r="B42" s="343" t="s">
        <v>916</v>
      </c>
      <c r="C42" s="343" t="s">
        <v>754</v>
      </c>
      <c r="D42" s="343"/>
      <c r="E42" s="344">
        <v>172</v>
      </c>
      <c r="F42" s="344"/>
      <c r="G42" s="344"/>
    </row>
    <row r="43" spans="1:7" ht="19.5" customHeight="1" outlineLevel="5">
      <c r="A43" s="346" t="s">
        <v>187</v>
      </c>
      <c r="B43" s="347" t="s">
        <v>916</v>
      </c>
      <c r="C43" s="347" t="s">
        <v>754</v>
      </c>
      <c r="D43" s="347" t="s">
        <v>188</v>
      </c>
      <c r="E43" s="348">
        <v>172</v>
      </c>
      <c r="F43" s="348"/>
      <c r="G43" s="348"/>
    </row>
    <row r="44" spans="1:7" ht="45" customHeight="1">
      <c r="A44" s="345" t="s">
        <v>917</v>
      </c>
      <c r="B44" s="343" t="s">
        <v>918</v>
      </c>
      <c r="C44" s="343"/>
      <c r="D44" s="343"/>
      <c r="E44" s="344">
        <v>32139.1</v>
      </c>
      <c r="F44" s="344">
        <v>26790.8</v>
      </c>
      <c r="G44" s="344">
        <v>18929.2</v>
      </c>
    </row>
    <row r="45" spans="1:7" ht="62.25" customHeight="1" outlineLevel="1">
      <c r="A45" s="345" t="s">
        <v>919</v>
      </c>
      <c r="B45" s="343" t="s">
        <v>920</v>
      </c>
      <c r="C45" s="343"/>
      <c r="D45" s="343"/>
      <c r="E45" s="344">
        <v>10524.4</v>
      </c>
      <c r="F45" s="344">
        <v>6714.4</v>
      </c>
      <c r="G45" s="344">
        <v>4732.3</v>
      </c>
    </row>
    <row r="46" spans="1:7" ht="31.5" customHeight="1" outlineLevel="2">
      <c r="A46" s="345" t="s">
        <v>269</v>
      </c>
      <c r="B46" s="343" t="s">
        <v>921</v>
      </c>
      <c r="C46" s="343"/>
      <c r="D46" s="343"/>
      <c r="E46" s="344">
        <v>8444.4</v>
      </c>
      <c r="F46" s="344">
        <v>4657.4</v>
      </c>
      <c r="G46" s="344">
        <v>2675.3</v>
      </c>
    </row>
    <row r="47" spans="1:7" ht="87" customHeight="1" outlineLevel="3">
      <c r="A47" s="342" t="s">
        <v>270</v>
      </c>
      <c r="B47" s="343" t="s">
        <v>922</v>
      </c>
      <c r="C47" s="343"/>
      <c r="D47" s="343"/>
      <c r="E47" s="344">
        <v>1580.3</v>
      </c>
      <c r="F47" s="344"/>
      <c r="G47" s="344"/>
    </row>
    <row r="48" spans="1:7" ht="17.25" customHeight="1" outlineLevel="4">
      <c r="A48" s="345" t="s">
        <v>750</v>
      </c>
      <c r="B48" s="343" t="s">
        <v>922</v>
      </c>
      <c r="C48" s="343" t="s">
        <v>749</v>
      </c>
      <c r="D48" s="343"/>
      <c r="E48" s="344">
        <v>1580.3</v>
      </c>
      <c r="F48" s="344"/>
      <c r="G48" s="344"/>
    </row>
    <row r="49" spans="1:7" ht="17.25" customHeight="1" outlineLevel="5">
      <c r="A49" s="346" t="s">
        <v>218</v>
      </c>
      <c r="B49" s="347" t="s">
        <v>922</v>
      </c>
      <c r="C49" s="347" t="s">
        <v>749</v>
      </c>
      <c r="D49" s="347" t="s">
        <v>219</v>
      </c>
      <c r="E49" s="348">
        <v>1580.3</v>
      </c>
      <c r="F49" s="348"/>
      <c r="G49" s="348"/>
    </row>
    <row r="50" spans="1:7" ht="58.5" customHeight="1" outlineLevel="3">
      <c r="A50" s="345" t="s">
        <v>271</v>
      </c>
      <c r="B50" s="343" t="s">
        <v>923</v>
      </c>
      <c r="C50" s="343"/>
      <c r="D50" s="343"/>
      <c r="E50" s="344"/>
      <c r="F50" s="344">
        <v>3961.2</v>
      </c>
      <c r="G50" s="344">
        <v>1979.1</v>
      </c>
    </row>
    <row r="51" spans="1:7" ht="18" customHeight="1" outlineLevel="4">
      <c r="A51" s="345" t="s">
        <v>750</v>
      </c>
      <c r="B51" s="343" t="s">
        <v>923</v>
      </c>
      <c r="C51" s="343" t="s">
        <v>749</v>
      </c>
      <c r="D51" s="343"/>
      <c r="E51" s="344"/>
      <c r="F51" s="344">
        <v>3961.2</v>
      </c>
      <c r="G51" s="344">
        <v>1979.1</v>
      </c>
    </row>
    <row r="52" spans="1:7" ht="18" customHeight="1" outlineLevel="5">
      <c r="A52" s="346" t="s">
        <v>218</v>
      </c>
      <c r="B52" s="347" t="s">
        <v>923</v>
      </c>
      <c r="C52" s="347" t="s">
        <v>749</v>
      </c>
      <c r="D52" s="347" t="s">
        <v>219</v>
      </c>
      <c r="E52" s="348"/>
      <c r="F52" s="348">
        <v>3961.2</v>
      </c>
      <c r="G52" s="348">
        <v>1979.1</v>
      </c>
    </row>
    <row r="53" spans="1:7" ht="57.75" customHeight="1" outlineLevel="3">
      <c r="A53" s="345" t="s">
        <v>924</v>
      </c>
      <c r="B53" s="343" t="s">
        <v>925</v>
      </c>
      <c r="C53" s="343"/>
      <c r="D53" s="343"/>
      <c r="E53" s="344">
        <v>6167.9</v>
      </c>
      <c r="F53" s="344"/>
      <c r="G53" s="344"/>
    </row>
    <row r="54" spans="1:7" ht="15.75" customHeight="1" outlineLevel="4">
      <c r="A54" s="345" t="s">
        <v>750</v>
      </c>
      <c r="B54" s="343" t="s">
        <v>925</v>
      </c>
      <c r="C54" s="343" t="s">
        <v>749</v>
      </c>
      <c r="D54" s="343"/>
      <c r="E54" s="344">
        <v>6167.9</v>
      </c>
      <c r="F54" s="344"/>
      <c r="G54" s="344"/>
    </row>
    <row r="55" spans="1:7" ht="15.75" customHeight="1" outlineLevel="5">
      <c r="A55" s="346" t="s">
        <v>218</v>
      </c>
      <c r="B55" s="347" t="s">
        <v>925</v>
      </c>
      <c r="C55" s="347" t="s">
        <v>749</v>
      </c>
      <c r="D55" s="347" t="s">
        <v>219</v>
      </c>
      <c r="E55" s="348">
        <v>6167.9</v>
      </c>
      <c r="F55" s="348"/>
      <c r="G55" s="348"/>
    </row>
    <row r="56" spans="1:7" ht="15.75" customHeight="1" outlineLevel="3">
      <c r="A56" s="345" t="s">
        <v>272</v>
      </c>
      <c r="B56" s="343" t="s">
        <v>926</v>
      </c>
      <c r="C56" s="343"/>
      <c r="D56" s="343"/>
      <c r="E56" s="344">
        <v>696.2</v>
      </c>
      <c r="F56" s="344">
        <v>696.2</v>
      </c>
      <c r="G56" s="344">
        <v>696.2</v>
      </c>
    </row>
    <row r="57" spans="1:7" ht="61.5" customHeight="1" outlineLevel="4">
      <c r="A57" s="345" t="s">
        <v>744</v>
      </c>
      <c r="B57" s="343" t="s">
        <v>926</v>
      </c>
      <c r="C57" s="343" t="s">
        <v>745</v>
      </c>
      <c r="D57" s="343"/>
      <c r="E57" s="344">
        <v>680.2</v>
      </c>
      <c r="F57" s="344">
        <v>680.2</v>
      </c>
      <c r="G57" s="344">
        <v>680.2</v>
      </c>
    </row>
    <row r="58" spans="1:7" ht="48.75" customHeight="1" outlineLevel="5">
      <c r="A58" s="346" t="s">
        <v>389</v>
      </c>
      <c r="B58" s="347" t="s">
        <v>926</v>
      </c>
      <c r="C58" s="347" t="s">
        <v>745</v>
      </c>
      <c r="D58" s="347" t="s">
        <v>162</v>
      </c>
      <c r="E58" s="348">
        <v>680.2</v>
      </c>
      <c r="F58" s="348">
        <v>680.2</v>
      </c>
      <c r="G58" s="348">
        <v>680.2</v>
      </c>
    </row>
    <row r="59" spans="1:7" ht="29.25" customHeight="1" outlineLevel="4">
      <c r="A59" s="345" t="s">
        <v>908</v>
      </c>
      <c r="B59" s="343" t="s">
        <v>926</v>
      </c>
      <c r="C59" s="343" t="s">
        <v>746</v>
      </c>
      <c r="D59" s="343"/>
      <c r="E59" s="344">
        <v>16</v>
      </c>
      <c r="F59" s="344">
        <v>16</v>
      </c>
      <c r="G59" s="344">
        <v>16</v>
      </c>
    </row>
    <row r="60" spans="1:7" ht="50.25" customHeight="1" outlineLevel="5">
      <c r="A60" s="346" t="s">
        <v>389</v>
      </c>
      <c r="B60" s="347" t="s">
        <v>926</v>
      </c>
      <c r="C60" s="347" t="s">
        <v>746</v>
      </c>
      <c r="D60" s="347" t="s">
        <v>162</v>
      </c>
      <c r="E60" s="348">
        <v>16</v>
      </c>
      <c r="F60" s="348">
        <v>16</v>
      </c>
      <c r="G60" s="348">
        <v>16</v>
      </c>
    </row>
    <row r="61" spans="1:7" ht="33" customHeight="1" outlineLevel="2">
      <c r="A61" s="345" t="s">
        <v>273</v>
      </c>
      <c r="B61" s="343" t="s">
        <v>927</v>
      </c>
      <c r="C61" s="343"/>
      <c r="D61" s="343"/>
      <c r="E61" s="344">
        <v>2080</v>
      </c>
      <c r="F61" s="344">
        <v>2057</v>
      </c>
      <c r="G61" s="344">
        <v>2057</v>
      </c>
    </row>
    <row r="62" spans="1:7" ht="30.75" customHeight="1" outlineLevel="3">
      <c r="A62" s="345" t="s">
        <v>400</v>
      </c>
      <c r="B62" s="343" t="s">
        <v>928</v>
      </c>
      <c r="C62" s="343"/>
      <c r="D62" s="343"/>
      <c r="E62" s="344">
        <v>2080</v>
      </c>
      <c r="F62" s="344">
        <v>2057</v>
      </c>
      <c r="G62" s="344">
        <v>2057</v>
      </c>
    </row>
    <row r="63" spans="1:7" ht="17.25" customHeight="1" outlineLevel="4">
      <c r="A63" s="345" t="s">
        <v>750</v>
      </c>
      <c r="B63" s="343" t="s">
        <v>928</v>
      </c>
      <c r="C63" s="343" t="s">
        <v>749</v>
      </c>
      <c r="D63" s="343"/>
      <c r="E63" s="344">
        <v>2080</v>
      </c>
      <c r="F63" s="344">
        <v>2057</v>
      </c>
      <c r="G63" s="344">
        <v>2057</v>
      </c>
    </row>
    <row r="64" spans="1:7" ht="17.25" customHeight="1" outlineLevel="5">
      <c r="A64" s="346" t="s">
        <v>218</v>
      </c>
      <c r="B64" s="347" t="s">
        <v>928</v>
      </c>
      <c r="C64" s="347" t="s">
        <v>749</v>
      </c>
      <c r="D64" s="347" t="s">
        <v>219</v>
      </c>
      <c r="E64" s="348">
        <v>2080</v>
      </c>
      <c r="F64" s="348">
        <v>2057</v>
      </c>
      <c r="G64" s="348">
        <v>2057</v>
      </c>
    </row>
    <row r="65" spans="1:7" ht="88.5" customHeight="1" outlineLevel="1">
      <c r="A65" s="342" t="s">
        <v>422</v>
      </c>
      <c r="B65" s="343" t="s">
        <v>929</v>
      </c>
      <c r="C65" s="343"/>
      <c r="D65" s="343"/>
      <c r="E65" s="344">
        <v>21614.7</v>
      </c>
      <c r="F65" s="344">
        <v>20076.4</v>
      </c>
      <c r="G65" s="344">
        <v>14196.9</v>
      </c>
    </row>
    <row r="66" spans="1:7" ht="49.5" customHeight="1" outlineLevel="2">
      <c r="A66" s="345" t="s">
        <v>274</v>
      </c>
      <c r="B66" s="343" t="s">
        <v>930</v>
      </c>
      <c r="C66" s="343"/>
      <c r="D66" s="343"/>
      <c r="E66" s="344">
        <v>21614.7</v>
      </c>
      <c r="F66" s="344">
        <v>20076.4</v>
      </c>
      <c r="G66" s="344">
        <v>14196.9</v>
      </c>
    </row>
    <row r="67" spans="1:7" ht="51.75" customHeight="1" outlineLevel="3">
      <c r="A67" s="345" t="s">
        <v>275</v>
      </c>
      <c r="B67" s="343" t="s">
        <v>931</v>
      </c>
      <c r="C67" s="343"/>
      <c r="D67" s="343"/>
      <c r="E67" s="344">
        <v>21614.7</v>
      </c>
      <c r="F67" s="344">
        <v>20076.4</v>
      </c>
      <c r="G67" s="344">
        <v>14196.9</v>
      </c>
    </row>
    <row r="68" spans="1:7" ht="33" customHeight="1" outlineLevel="4">
      <c r="A68" s="345" t="s">
        <v>757</v>
      </c>
      <c r="B68" s="343" t="s">
        <v>931</v>
      </c>
      <c r="C68" s="343" t="s">
        <v>755</v>
      </c>
      <c r="D68" s="343"/>
      <c r="E68" s="344">
        <v>21614.7</v>
      </c>
      <c r="F68" s="344">
        <v>20076.4</v>
      </c>
      <c r="G68" s="344">
        <v>14196.9</v>
      </c>
    </row>
    <row r="69" spans="1:7" ht="19.5" customHeight="1" outlineLevel="5">
      <c r="A69" s="346" t="s">
        <v>220</v>
      </c>
      <c r="B69" s="347" t="s">
        <v>931</v>
      </c>
      <c r="C69" s="347" t="s">
        <v>755</v>
      </c>
      <c r="D69" s="347" t="s">
        <v>221</v>
      </c>
      <c r="E69" s="348">
        <v>21614.7</v>
      </c>
      <c r="F69" s="348">
        <v>20076.4</v>
      </c>
      <c r="G69" s="348">
        <v>14196.9</v>
      </c>
    </row>
    <row r="70" spans="1:7" ht="48.75" customHeight="1">
      <c r="A70" s="345" t="s">
        <v>276</v>
      </c>
      <c r="B70" s="343" t="s">
        <v>932</v>
      </c>
      <c r="C70" s="343"/>
      <c r="D70" s="343"/>
      <c r="E70" s="344">
        <v>174014.4</v>
      </c>
      <c r="F70" s="344">
        <v>178362</v>
      </c>
      <c r="G70" s="344">
        <v>184271.2</v>
      </c>
    </row>
    <row r="71" spans="1:7" ht="48" customHeight="1" outlineLevel="1">
      <c r="A71" s="345" t="s">
        <v>933</v>
      </c>
      <c r="B71" s="343" t="s">
        <v>934</v>
      </c>
      <c r="C71" s="343"/>
      <c r="D71" s="343"/>
      <c r="E71" s="344">
        <v>173740.7</v>
      </c>
      <c r="F71" s="344">
        <v>178090.8</v>
      </c>
      <c r="G71" s="344">
        <v>183993.7</v>
      </c>
    </row>
    <row r="72" spans="1:7" ht="47.25" customHeight="1" outlineLevel="2">
      <c r="A72" s="345" t="s">
        <v>935</v>
      </c>
      <c r="B72" s="343" t="s">
        <v>936</v>
      </c>
      <c r="C72" s="343"/>
      <c r="D72" s="343"/>
      <c r="E72" s="344">
        <v>173740.7</v>
      </c>
      <c r="F72" s="344">
        <v>178090.8</v>
      </c>
      <c r="G72" s="344">
        <v>183993.7</v>
      </c>
    </row>
    <row r="73" spans="1:7" ht="33" customHeight="1" outlineLevel="3">
      <c r="A73" s="345" t="s">
        <v>278</v>
      </c>
      <c r="B73" s="343" t="s">
        <v>937</v>
      </c>
      <c r="C73" s="343"/>
      <c r="D73" s="343"/>
      <c r="E73" s="344">
        <v>45903.9</v>
      </c>
      <c r="F73" s="344">
        <v>45489.7</v>
      </c>
      <c r="G73" s="344">
        <v>46539.1</v>
      </c>
    </row>
    <row r="74" spans="1:7" ht="17.25" customHeight="1" outlineLevel="4">
      <c r="A74" s="345" t="s">
        <v>753</v>
      </c>
      <c r="B74" s="343" t="s">
        <v>937</v>
      </c>
      <c r="C74" s="343" t="s">
        <v>754</v>
      </c>
      <c r="D74" s="343"/>
      <c r="E74" s="344">
        <v>45903.9</v>
      </c>
      <c r="F74" s="344">
        <v>45489.7</v>
      </c>
      <c r="G74" s="344">
        <v>46539.1</v>
      </c>
    </row>
    <row r="75" spans="1:7" ht="33.75" customHeight="1" outlineLevel="5">
      <c r="A75" s="346" t="s">
        <v>232</v>
      </c>
      <c r="B75" s="347" t="s">
        <v>937</v>
      </c>
      <c r="C75" s="347" t="s">
        <v>754</v>
      </c>
      <c r="D75" s="347" t="s">
        <v>233</v>
      </c>
      <c r="E75" s="348">
        <v>45903.9</v>
      </c>
      <c r="F75" s="348">
        <v>45489.7</v>
      </c>
      <c r="G75" s="348">
        <v>46539.1</v>
      </c>
    </row>
    <row r="76" spans="1:7" ht="57" customHeight="1" outlineLevel="3">
      <c r="A76" s="345" t="s">
        <v>279</v>
      </c>
      <c r="B76" s="343" t="s">
        <v>938</v>
      </c>
      <c r="C76" s="343"/>
      <c r="D76" s="343"/>
      <c r="E76" s="344">
        <v>127836.8</v>
      </c>
      <c r="F76" s="344">
        <v>132601.1</v>
      </c>
      <c r="G76" s="344">
        <v>137454.6</v>
      </c>
    </row>
    <row r="77" spans="1:7" ht="57" customHeight="1" outlineLevel="4">
      <c r="A77" s="345" t="s">
        <v>744</v>
      </c>
      <c r="B77" s="343" t="s">
        <v>938</v>
      </c>
      <c r="C77" s="343" t="s">
        <v>745</v>
      </c>
      <c r="D77" s="343"/>
      <c r="E77" s="344">
        <v>29.6</v>
      </c>
      <c r="F77" s="344">
        <v>29.4</v>
      </c>
      <c r="G77" s="344">
        <v>29.2</v>
      </c>
    </row>
    <row r="78" spans="1:7" ht="27.75" customHeight="1" outlineLevel="5">
      <c r="A78" s="346" t="s">
        <v>165</v>
      </c>
      <c r="B78" s="347" t="s">
        <v>938</v>
      </c>
      <c r="C78" s="347" t="s">
        <v>745</v>
      </c>
      <c r="D78" s="347" t="s">
        <v>166</v>
      </c>
      <c r="E78" s="348">
        <v>29.6</v>
      </c>
      <c r="F78" s="348">
        <v>29.4</v>
      </c>
      <c r="G78" s="348">
        <v>29.2</v>
      </c>
    </row>
    <row r="79" spans="1:7" ht="15.75" customHeight="1" outlineLevel="4">
      <c r="A79" s="345" t="s">
        <v>753</v>
      </c>
      <c r="B79" s="343" t="s">
        <v>938</v>
      </c>
      <c r="C79" s="343" t="s">
        <v>754</v>
      </c>
      <c r="D79" s="343"/>
      <c r="E79" s="344">
        <v>127807.2</v>
      </c>
      <c r="F79" s="344">
        <v>132571.7</v>
      </c>
      <c r="G79" s="344">
        <v>137425.4</v>
      </c>
    </row>
    <row r="80" spans="1:7" ht="33.75" customHeight="1" outlineLevel="5">
      <c r="A80" s="346" t="s">
        <v>232</v>
      </c>
      <c r="B80" s="347" t="s">
        <v>938</v>
      </c>
      <c r="C80" s="347" t="s">
        <v>754</v>
      </c>
      <c r="D80" s="347" t="s">
        <v>233</v>
      </c>
      <c r="E80" s="348">
        <v>127807.2</v>
      </c>
      <c r="F80" s="348">
        <v>132571.7</v>
      </c>
      <c r="G80" s="348">
        <v>137425.4</v>
      </c>
    </row>
    <row r="81" spans="1:7" ht="27" customHeight="1" outlineLevel="1">
      <c r="A81" s="345" t="s">
        <v>280</v>
      </c>
      <c r="B81" s="343" t="s">
        <v>939</v>
      </c>
      <c r="C81" s="343"/>
      <c r="D81" s="343"/>
      <c r="E81" s="344">
        <v>273.7</v>
      </c>
      <c r="F81" s="344">
        <v>271.2</v>
      </c>
      <c r="G81" s="344">
        <v>277.5</v>
      </c>
    </row>
    <row r="82" spans="1:7" ht="30" customHeight="1" outlineLevel="2">
      <c r="A82" s="345" t="s">
        <v>940</v>
      </c>
      <c r="B82" s="343" t="s">
        <v>941</v>
      </c>
      <c r="C82" s="343"/>
      <c r="D82" s="343"/>
      <c r="E82" s="344">
        <v>273.7</v>
      </c>
      <c r="F82" s="344">
        <v>271.2</v>
      </c>
      <c r="G82" s="344">
        <v>277.5</v>
      </c>
    </row>
    <row r="83" spans="1:7" ht="21.75" customHeight="1" outlineLevel="3">
      <c r="A83" s="345" t="s">
        <v>281</v>
      </c>
      <c r="B83" s="343" t="s">
        <v>942</v>
      </c>
      <c r="C83" s="343"/>
      <c r="D83" s="343"/>
      <c r="E83" s="344">
        <v>273.7</v>
      </c>
      <c r="F83" s="344">
        <v>271.2</v>
      </c>
      <c r="G83" s="344">
        <v>277.5</v>
      </c>
    </row>
    <row r="84" spans="1:7" ht="21.75" customHeight="1" outlineLevel="4">
      <c r="A84" s="345" t="s">
        <v>756</v>
      </c>
      <c r="B84" s="343" t="s">
        <v>942</v>
      </c>
      <c r="C84" s="343" t="s">
        <v>943</v>
      </c>
      <c r="D84" s="343"/>
      <c r="E84" s="344">
        <v>273.7</v>
      </c>
      <c r="F84" s="344">
        <v>271.2</v>
      </c>
      <c r="G84" s="344">
        <v>277.5</v>
      </c>
    </row>
    <row r="85" spans="1:7" ht="16.5" customHeight="1" outlineLevel="5">
      <c r="A85" s="346" t="s">
        <v>889</v>
      </c>
      <c r="B85" s="347" t="s">
        <v>942</v>
      </c>
      <c r="C85" s="347" t="s">
        <v>943</v>
      </c>
      <c r="D85" s="347" t="s">
        <v>230</v>
      </c>
      <c r="E85" s="348">
        <v>273.7</v>
      </c>
      <c r="F85" s="348">
        <v>271.2</v>
      </c>
      <c r="G85" s="348">
        <v>277.5</v>
      </c>
    </row>
    <row r="86" spans="1:7" ht="33.75" customHeight="1">
      <c r="A86" s="345" t="s">
        <v>944</v>
      </c>
      <c r="B86" s="343" t="s">
        <v>945</v>
      </c>
      <c r="C86" s="343"/>
      <c r="D86" s="343"/>
      <c r="E86" s="344">
        <v>93063.5</v>
      </c>
      <c r="F86" s="344">
        <v>93961.7</v>
      </c>
      <c r="G86" s="344">
        <v>93852.6</v>
      </c>
    </row>
    <row r="87" spans="1:7" ht="33" customHeight="1" outlineLevel="1">
      <c r="A87" s="345" t="s">
        <v>283</v>
      </c>
      <c r="B87" s="343" t="s">
        <v>946</v>
      </c>
      <c r="C87" s="343"/>
      <c r="D87" s="343"/>
      <c r="E87" s="344">
        <v>4930.5</v>
      </c>
      <c r="F87" s="344">
        <v>4197.6</v>
      </c>
      <c r="G87" s="344">
        <v>4294.4</v>
      </c>
    </row>
    <row r="88" spans="1:7" ht="21.75" customHeight="1" outlineLevel="2">
      <c r="A88" s="345" t="s">
        <v>284</v>
      </c>
      <c r="B88" s="343" t="s">
        <v>947</v>
      </c>
      <c r="C88" s="343"/>
      <c r="D88" s="343"/>
      <c r="E88" s="344">
        <v>4235.8</v>
      </c>
      <c r="F88" s="344">
        <v>4197.6</v>
      </c>
      <c r="G88" s="344">
        <v>4294.4</v>
      </c>
    </row>
    <row r="89" spans="1:7" ht="33" customHeight="1" outlineLevel="3">
      <c r="A89" s="345" t="s">
        <v>948</v>
      </c>
      <c r="B89" s="343" t="s">
        <v>949</v>
      </c>
      <c r="C89" s="343"/>
      <c r="D89" s="343"/>
      <c r="E89" s="344">
        <v>4235.8</v>
      </c>
      <c r="F89" s="344">
        <v>4197.6</v>
      </c>
      <c r="G89" s="344">
        <v>4294.4</v>
      </c>
    </row>
    <row r="90" spans="1:7" ht="61.5" customHeight="1" outlineLevel="4">
      <c r="A90" s="345" t="s">
        <v>744</v>
      </c>
      <c r="B90" s="343" t="s">
        <v>949</v>
      </c>
      <c r="C90" s="343" t="s">
        <v>745</v>
      </c>
      <c r="D90" s="343"/>
      <c r="E90" s="344">
        <v>3677.8</v>
      </c>
      <c r="F90" s="344">
        <v>3644.6</v>
      </c>
      <c r="G90" s="344">
        <v>3728.7</v>
      </c>
    </row>
    <row r="91" spans="1:7" ht="18.75" customHeight="1" outlineLevel="5">
      <c r="A91" s="346" t="s">
        <v>210</v>
      </c>
      <c r="B91" s="347" t="s">
        <v>949</v>
      </c>
      <c r="C91" s="347" t="s">
        <v>745</v>
      </c>
      <c r="D91" s="347" t="s">
        <v>211</v>
      </c>
      <c r="E91" s="348">
        <v>3677.8</v>
      </c>
      <c r="F91" s="348">
        <v>3644.6</v>
      </c>
      <c r="G91" s="348">
        <v>3728.7</v>
      </c>
    </row>
    <row r="92" spans="1:7" ht="33" customHeight="1" outlineLevel="4">
      <c r="A92" s="345" t="s">
        <v>908</v>
      </c>
      <c r="B92" s="343" t="s">
        <v>949</v>
      </c>
      <c r="C92" s="343" t="s">
        <v>746</v>
      </c>
      <c r="D92" s="343"/>
      <c r="E92" s="344">
        <v>557</v>
      </c>
      <c r="F92" s="344">
        <v>552</v>
      </c>
      <c r="G92" s="344">
        <v>564.7</v>
      </c>
    </row>
    <row r="93" spans="1:7" ht="15" customHeight="1" outlineLevel="5">
      <c r="A93" s="346" t="s">
        <v>210</v>
      </c>
      <c r="B93" s="347" t="s">
        <v>949</v>
      </c>
      <c r="C93" s="347" t="s">
        <v>746</v>
      </c>
      <c r="D93" s="347" t="s">
        <v>211</v>
      </c>
      <c r="E93" s="348">
        <v>557</v>
      </c>
      <c r="F93" s="348">
        <v>552</v>
      </c>
      <c r="G93" s="348">
        <v>564.7</v>
      </c>
    </row>
    <row r="94" spans="1:7" ht="15" customHeight="1" outlineLevel="4">
      <c r="A94" s="345" t="s">
        <v>747</v>
      </c>
      <c r="B94" s="343" t="s">
        <v>949</v>
      </c>
      <c r="C94" s="343" t="s">
        <v>748</v>
      </c>
      <c r="D94" s="343"/>
      <c r="E94" s="344">
        <v>1</v>
      </c>
      <c r="F94" s="344">
        <v>1</v>
      </c>
      <c r="G94" s="344">
        <v>1</v>
      </c>
    </row>
    <row r="95" spans="1:7" ht="15" customHeight="1" outlineLevel="5">
      <c r="A95" s="346" t="s">
        <v>210</v>
      </c>
      <c r="B95" s="347" t="s">
        <v>949</v>
      </c>
      <c r="C95" s="347" t="s">
        <v>748</v>
      </c>
      <c r="D95" s="347" t="s">
        <v>211</v>
      </c>
      <c r="E95" s="348">
        <v>1</v>
      </c>
      <c r="F95" s="348">
        <v>1</v>
      </c>
      <c r="G95" s="348">
        <v>1</v>
      </c>
    </row>
    <row r="96" spans="1:7" ht="33" customHeight="1" outlineLevel="2">
      <c r="A96" s="345" t="s">
        <v>285</v>
      </c>
      <c r="B96" s="343" t="s">
        <v>950</v>
      </c>
      <c r="C96" s="343"/>
      <c r="D96" s="343"/>
      <c r="E96" s="344">
        <v>694.7</v>
      </c>
      <c r="F96" s="344"/>
      <c r="G96" s="344"/>
    </row>
    <row r="97" spans="1:7" ht="30.75" customHeight="1" outlineLevel="3">
      <c r="A97" s="345" t="s">
        <v>286</v>
      </c>
      <c r="B97" s="343" t="s">
        <v>951</v>
      </c>
      <c r="C97" s="343"/>
      <c r="D97" s="343"/>
      <c r="E97" s="344">
        <v>694.7</v>
      </c>
      <c r="F97" s="344"/>
      <c r="G97" s="344"/>
    </row>
    <row r="98" spans="1:7" ht="33" customHeight="1" outlineLevel="4">
      <c r="A98" s="345" t="s">
        <v>751</v>
      </c>
      <c r="B98" s="343" t="s">
        <v>951</v>
      </c>
      <c r="C98" s="343" t="s">
        <v>752</v>
      </c>
      <c r="D98" s="343"/>
      <c r="E98" s="344">
        <v>694.7</v>
      </c>
      <c r="F98" s="344"/>
      <c r="G98" s="344"/>
    </row>
    <row r="99" spans="1:7" ht="19.5" customHeight="1" outlineLevel="5">
      <c r="A99" s="346" t="s">
        <v>210</v>
      </c>
      <c r="B99" s="347" t="s">
        <v>951</v>
      </c>
      <c r="C99" s="347" t="s">
        <v>752</v>
      </c>
      <c r="D99" s="347" t="s">
        <v>211</v>
      </c>
      <c r="E99" s="348">
        <v>694.7</v>
      </c>
      <c r="F99" s="348"/>
      <c r="G99" s="348"/>
    </row>
    <row r="100" spans="1:7" ht="33" customHeight="1" outlineLevel="1">
      <c r="A100" s="345" t="s">
        <v>411</v>
      </c>
      <c r="B100" s="343" t="s">
        <v>952</v>
      </c>
      <c r="C100" s="343"/>
      <c r="D100" s="343"/>
      <c r="E100" s="344">
        <v>83608.7</v>
      </c>
      <c r="F100" s="344">
        <v>82854.3</v>
      </c>
      <c r="G100" s="344">
        <v>84765.6</v>
      </c>
    </row>
    <row r="101" spans="1:7" ht="33" customHeight="1" outlineLevel="2">
      <c r="A101" s="345" t="s">
        <v>287</v>
      </c>
      <c r="B101" s="343" t="s">
        <v>953</v>
      </c>
      <c r="C101" s="343"/>
      <c r="D101" s="343"/>
      <c r="E101" s="344">
        <v>81021.1</v>
      </c>
      <c r="F101" s="344">
        <v>80290.1</v>
      </c>
      <c r="G101" s="344">
        <v>82142.3</v>
      </c>
    </row>
    <row r="102" spans="1:7" ht="38.25" customHeight="1" outlineLevel="3">
      <c r="A102" s="345" t="s">
        <v>954</v>
      </c>
      <c r="B102" s="343" t="s">
        <v>955</v>
      </c>
      <c r="C102" s="343"/>
      <c r="D102" s="343"/>
      <c r="E102" s="344">
        <v>80968.8</v>
      </c>
      <c r="F102" s="344">
        <v>80238.3</v>
      </c>
      <c r="G102" s="344">
        <v>82089.3</v>
      </c>
    </row>
    <row r="103" spans="1:7" ht="32.25" customHeight="1" outlineLevel="4">
      <c r="A103" s="345" t="s">
        <v>751</v>
      </c>
      <c r="B103" s="343" t="s">
        <v>955</v>
      </c>
      <c r="C103" s="343" t="s">
        <v>752</v>
      </c>
      <c r="D103" s="343"/>
      <c r="E103" s="344">
        <v>80968.8</v>
      </c>
      <c r="F103" s="344">
        <v>80238.3</v>
      </c>
      <c r="G103" s="344">
        <v>82089.3</v>
      </c>
    </row>
    <row r="104" spans="1:7" ht="19.5" customHeight="1" outlineLevel="5">
      <c r="A104" s="346" t="s">
        <v>202</v>
      </c>
      <c r="B104" s="347" t="s">
        <v>955</v>
      </c>
      <c r="C104" s="347" t="s">
        <v>752</v>
      </c>
      <c r="D104" s="347" t="s">
        <v>203</v>
      </c>
      <c r="E104" s="348">
        <v>80968.8</v>
      </c>
      <c r="F104" s="348">
        <v>80238.3</v>
      </c>
      <c r="G104" s="348">
        <v>82089.3</v>
      </c>
    </row>
    <row r="105" spans="1:7" ht="15" customHeight="1" outlineLevel="3">
      <c r="A105" s="345" t="s">
        <v>288</v>
      </c>
      <c r="B105" s="343" t="s">
        <v>956</v>
      </c>
      <c r="C105" s="343"/>
      <c r="D105" s="343"/>
      <c r="E105" s="344">
        <v>52.3</v>
      </c>
      <c r="F105" s="344">
        <v>51.8</v>
      </c>
      <c r="G105" s="344">
        <v>53</v>
      </c>
    </row>
    <row r="106" spans="1:7" ht="30" customHeight="1" outlineLevel="4">
      <c r="A106" s="345" t="s">
        <v>751</v>
      </c>
      <c r="B106" s="343" t="s">
        <v>956</v>
      </c>
      <c r="C106" s="343" t="s">
        <v>752</v>
      </c>
      <c r="D106" s="343"/>
      <c r="E106" s="344">
        <v>52.3</v>
      </c>
      <c r="F106" s="344">
        <v>51.8</v>
      </c>
      <c r="G106" s="344">
        <v>53</v>
      </c>
    </row>
    <row r="107" spans="1:7" ht="17.25" customHeight="1" outlineLevel="5">
      <c r="A107" s="346" t="s">
        <v>202</v>
      </c>
      <c r="B107" s="347" t="s">
        <v>956</v>
      </c>
      <c r="C107" s="347" t="s">
        <v>752</v>
      </c>
      <c r="D107" s="347" t="s">
        <v>203</v>
      </c>
      <c r="E107" s="348">
        <v>52.3</v>
      </c>
      <c r="F107" s="348">
        <v>51.8</v>
      </c>
      <c r="G107" s="348">
        <v>53</v>
      </c>
    </row>
    <row r="108" spans="1:7" ht="33" customHeight="1" outlineLevel="2">
      <c r="A108" s="345" t="s">
        <v>289</v>
      </c>
      <c r="B108" s="343" t="s">
        <v>957</v>
      </c>
      <c r="C108" s="343"/>
      <c r="D108" s="343"/>
      <c r="E108" s="344">
        <v>2587.6</v>
      </c>
      <c r="F108" s="344">
        <v>2564.2</v>
      </c>
      <c r="G108" s="344">
        <v>2623.3</v>
      </c>
    </row>
    <row r="109" spans="1:7" ht="33" customHeight="1" outlineLevel="3">
      <c r="A109" s="345" t="s">
        <v>958</v>
      </c>
      <c r="B109" s="343" t="s">
        <v>959</v>
      </c>
      <c r="C109" s="343"/>
      <c r="D109" s="343"/>
      <c r="E109" s="344">
        <v>426.6</v>
      </c>
      <c r="F109" s="344">
        <v>422.7</v>
      </c>
      <c r="G109" s="344">
        <v>432.4</v>
      </c>
    </row>
    <row r="110" spans="1:7" ht="33" customHeight="1" outlineLevel="4">
      <c r="A110" s="345" t="s">
        <v>908</v>
      </c>
      <c r="B110" s="343" t="s">
        <v>959</v>
      </c>
      <c r="C110" s="343" t="s">
        <v>746</v>
      </c>
      <c r="D110" s="343"/>
      <c r="E110" s="344">
        <v>40</v>
      </c>
      <c r="F110" s="344">
        <v>39.6</v>
      </c>
      <c r="G110" s="344">
        <v>40.5</v>
      </c>
    </row>
    <row r="111" spans="1:7" ht="18" customHeight="1" outlineLevel="5">
      <c r="A111" s="346" t="s">
        <v>210</v>
      </c>
      <c r="B111" s="347" t="s">
        <v>959</v>
      </c>
      <c r="C111" s="347" t="s">
        <v>746</v>
      </c>
      <c r="D111" s="347" t="s">
        <v>211</v>
      </c>
      <c r="E111" s="348">
        <v>40</v>
      </c>
      <c r="F111" s="348">
        <v>39.6</v>
      </c>
      <c r="G111" s="348">
        <v>40.5</v>
      </c>
    </row>
    <row r="112" spans="1:7" ht="30" customHeight="1" outlineLevel="4">
      <c r="A112" s="345" t="s">
        <v>751</v>
      </c>
      <c r="B112" s="343" t="s">
        <v>959</v>
      </c>
      <c r="C112" s="343" t="s">
        <v>752</v>
      </c>
      <c r="D112" s="343"/>
      <c r="E112" s="344">
        <v>386.6</v>
      </c>
      <c r="F112" s="344">
        <v>383.1</v>
      </c>
      <c r="G112" s="344">
        <v>391.9</v>
      </c>
    </row>
    <row r="113" spans="1:7" ht="18" customHeight="1" outlineLevel="5">
      <c r="A113" s="346" t="s">
        <v>202</v>
      </c>
      <c r="B113" s="347" t="s">
        <v>959</v>
      </c>
      <c r="C113" s="347" t="s">
        <v>752</v>
      </c>
      <c r="D113" s="347" t="s">
        <v>203</v>
      </c>
      <c r="E113" s="348">
        <v>386.6</v>
      </c>
      <c r="F113" s="348">
        <v>383.1</v>
      </c>
      <c r="G113" s="348">
        <v>391.9</v>
      </c>
    </row>
    <row r="114" spans="1:7" ht="21.75" customHeight="1" outlineLevel="3">
      <c r="A114" s="345" t="s">
        <v>960</v>
      </c>
      <c r="B114" s="343" t="s">
        <v>1378</v>
      </c>
      <c r="C114" s="343"/>
      <c r="D114" s="343"/>
      <c r="E114" s="344">
        <v>774</v>
      </c>
      <c r="F114" s="344">
        <v>767</v>
      </c>
      <c r="G114" s="344">
        <v>784.7</v>
      </c>
    </row>
    <row r="115" spans="1:7" ht="18" customHeight="1" outlineLevel="4">
      <c r="A115" s="345" t="s">
        <v>753</v>
      </c>
      <c r="B115" s="343" t="s">
        <v>1378</v>
      </c>
      <c r="C115" s="343" t="s">
        <v>754</v>
      </c>
      <c r="D115" s="343"/>
      <c r="E115" s="344">
        <v>774</v>
      </c>
      <c r="F115" s="344">
        <v>767</v>
      </c>
      <c r="G115" s="344">
        <v>784.7</v>
      </c>
    </row>
    <row r="116" spans="1:7" ht="21" customHeight="1" outlineLevel="5">
      <c r="A116" s="346" t="s">
        <v>210</v>
      </c>
      <c r="B116" s="347" t="s">
        <v>1378</v>
      </c>
      <c r="C116" s="347" t="s">
        <v>754</v>
      </c>
      <c r="D116" s="347" t="s">
        <v>211</v>
      </c>
      <c r="E116" s="348">
        <v>774</v>
      </c>
      <c r="F116" s="348">
        <v>767</v>
      </c>
      <c r="G116" s="348">
        <v>784.7</v>
      </c>
    </row>
    <row r="117" spans="1:7" ht="33" customHeight="1" outlineLevel="3">
      <c r="A117" s="345" t="s">
        <v>252</v>
      </c>
      <c r="B117" s="343" t="s">
        <v>961</v>
      </c>
      <c r="C117" s="343"/>
      <c r="D117" s="343"/>
      <c r="E117" s="344">
        <v>1387</v>
      </c>
      <c r="F117" s="344">
        <v>1374.5</v>
      </c>
      <c r="G117" s="344">
        <v>1406.2</v>
      </c>
    </row>
    <row r="118" spans="1:7" ht="21.75" customHeight="1" outlineLevel="4">
      <c r="A118" s="345" t="s">
        <v>753</v>
      </c>
      <c r="B118" s="343" t="s">
        <v>961</v>
      </c>
      <c r="C118" s="343" t="s">
        <v>754</v>
      </c>
      <c r="D118" s="343"/>
      <c r="E118" s="344">
        <v>1387</v>
      </c>
      <c r="F118" s="344">
        <v>1374.5</v>
      </c>
      <c r="G118" s="344">
        <v>1406.2</v>
      </c>
    </row>
    <row r="119" spans="1:7" ht="18" customHeight="1" outlineLevel="5">
      <c r="A119" s="346" t="s">
        <v>210</v>
      </c>
      <c r="B119" s="347" t="s">
        <v>961</v>
      </c>
      <c r="C119" s="347" t="s">
        <v>754</v>
      </c>
      <c r="D119" s="347" t="s">
        <v>211</v>
      </c>
      <c r="E119" s="348">
        <v>1387</v>
      </c>
      <c r="F119" s="348">
        <v>1374.5</v>
      </c>
      <c r="G119" s="348">
        <v>1406.2</v>
      </c>
    </row>
    <row r="120" spans="1:7" ht="48" customHeight="1" outlineLevel="1">
      <c r="A120" s="345" t="s">
        <v>962</v>
      </c>
      <c r="B120" s="343" t="s">
        <v>963</v>
      </c>
      <c r="C120" s="343"/>
      <c r="D120" s="343"/>
      <c r="E120" s="344">
        <v>4524.3</v>
      </c>
      <c r="F120" s="344">
        <v>6909.8</v>
      </c>
      <c r="G120" s="344">
        <v>4792.6</v>
      </c>
    </row>
    <row r="121" spans="1:7" ht="33" customHeight="1" outlineLevel="2">
      <c r="A121" s="345" t="s">
        <v>290</v>
      </c>
      <c r="B121" s="343" t="s">
        <v>964</v>
      </c>
      <c r="C121" s="343"/>
      <c r="D121" s="343"/>
      <c r="E121" s="344">
        <v>3086.3</v>
      </c>
      <c r="F121" s="344">
        <v>3077.5</v>
      </c>
      <c r="G121" s="344">
        <v>3148.5</v>
      </c>
    </row>
    <row r="122" spans="1:7" ht="21.75" customHeight="1" outlineLevel="3">
      <c r="A122" s="345" t="s">
        <v>291</v>
      </c>
      <c r="B122" s="343" t="s">
        <v>965</v>
      </c>
      <c r="C122" s="343"/>
      <c r="D122" s="343"/>
      <c r="E122" s="344">
        <v>2000</v>
      </c>
      <c r="F122" s="344">
        <v>2001</v>
      </c>
      <c r="G122" s="344">
        <v>2047.2</v>
      </c>
    </row>
    <row r="123" spans="1:7" ht="33.75" customHeight="1" outlineLevel="4">
      <c r="A123" s="345" t="s">
        <v>751</v>
      </c>
      <c r="B123" s="343" t="s">
        <v>965</v>
      </c>
      <c r="C123" s="343" t="s">
        <v>752</v>
      </c>
      <c r="D123" s="343"/>
      <c r="E123" s="344">
        <v>2000</v>
      </c>
      <c r="F123" s="344">
        <v>2001</v>
      </c>
      <c r="G123" s="344">
        <v>2047.2</v>
      </c>
    </row>
    <row r="124" spans="1:7" ht="19.5" customHeight="1" outlineLevel="5">
      <c r="A124" s="346" t="s">
        <v>202</v>
      </c>
      <c r="B124" s="347" t="s">
        <v>965</v>
      </c>
      <c r="C124" s="347" t="s">
        <v>752</v>
      </c>
      <c r="D124" s="347" t="s">
        <v>203</v>
      </c>
      <c r="E124" s="348">
        <v>2000</v>
      </c>
      <c r="F124" s="348">
        <v>2001</v>
      </c>
      <c r="G124" s="348">
        <v>2047.2</v>
      </c>
    </row>
    <row r="125" spans="1:7" ht="22.5" customHeight="1" outlineLevel="3">
      <c r="A125" s="345" t="s">
        <v>759</v>
      </c>
      <c r="B125" s="343" t="s">
        <v>966</v>
      </c>
      <c r="C125" s="343"/>
      <c r="D125" s="343"/>
      <c r="E125" s="344">
        <v>250</v>
      </c>
      <c r="F125" s="344">
        <v>247.7</v>
      </c>
      <c r="G125" s="344">
        <v>253.4</v>
      </c>
    </row>
    <row r="126" spans="1:7" ht="33" customHeight="1" outlineLevel="4">
      <c r="A126" s="345" t="s">
        <v>908</v>
      </c>
      <c r="B126" s="343" t="s">
        <v>966</v>
      </c>
      <c r="C126" s="343" t="s">
        <v>746</v>
      </c>
      <c r="D126" s="343"/>
      <c r="E126" s="344">
        <v>250</v>
      </c>
      <c r="F126" s="344">
        <v>247.7</v>
      </c>
      <c r="G126" s="344">
        <v>253.4</v>
      </c>
    </row>
    <row r="127" spans="1:7" ht="19.5" customHeight="1" outlineLevel="5">
      <c r="A127" s="346" t="s">
        <v>210</v>
      </c>
      <c r="B127" s="347" t="s">
        <v>966</v>
      </c>
      <c r="C127" s="347" t="s">
        <v>746</v>
      </c>
      <c r="D127" s="347" t="s">
        <v>211</v>
      </c>
      <c r="E127" s="348">
        <v>250</v>
      </c>
      <c r="F127" s="348">
        <v>247.7</v>
      </c>
      <c r="G127" s="348">
        <v>253.4</v>
      </c>
    </row>
    <row r="128" spans="1:7" ht="21.75" customHeight="1" outlineLevel="3">
      <c r="A128" s="345" t="s">
        <v>758</v>
      </c>
      <c r="B128" s="343" t="s">
        <v>967</v>
      </c>
      <c r="C128" s="343"/>
      <c r="D128" s="343"/>
      <c r="E128" s="344">
        <v>836.3</v>
      </c>
      <c r="F128" s="344">
        <v>828.8</v>
      </c>
      <c r="G128" s="344">
        <v>847.9</v>
      </c>
    </row>
    <row r="129" spans="1:7" ht="33" customHeight="1" outlineLevel="4">
      <c r="A129" s="345" t="s">
        <v>908</v>
      </c>
      <c r="B129" s="343" t="s">
        <v>967</v>
      </c>
      <c r="C129" s="343" t="s">
        <v>746</v>
      </c>
      <c r="D129" s="343"/>
      <c r="E129" s="344">
        <v>105</v>
      </c>
      <c r="F129" s="344">
        <v>104.1</v>
      </c>
      <c r="G129" s="344">
        <v>106.5</v>
      </c>
    </row>
    <row r="130" spans="1:7" ht="18.75" customHeight="1" outlineLevel="5">
      <c r="A130" s="346" t="s">
        <v>210</v>
      </c>
      <c r="B130" s="347" t="s">
        <v>967</v>
      </c>
      <c r="C130" s="347" t="s">
        <v>746</v>
      </c>
      <c r="D130" s="347" t="s">
        <v>211</v>
      </c>
      <c r="E130" s="348">
        <v>105</v>
      </c>
      <c r="F130" s="348">
        <v>104.1</v>
      </c>
      <c r="G130" s="348">
        <v>106.5</v>
      </c>
    </row>
    <row r="131" spans="1:7" ht="35.25" customHeight="1" outlineLevel="4">
      <c r="A131" s="345" t="s">
        <v>751</v>
      </c>
      <c r="B131" s="343" t="s">
        <v>967</v>
      </c>
      <c r="C131" s="343" t="s">
        <v>752</v>
      </c>
      <c r="D131" s="343"/>
      <c r="E131" s="344">
        <v>731.3</v>
      </c>
      <c r="F131" s="344">
        <v>724.7</v>
      </c>
      <c r="G131" s="344">
        <v>741.4</v>
      </c>
    </row>
    <row r="132" spans="1:7" ht="19.5" customHeight="1" outlineLevel="5">
      <c r="A132" s="346" t="s">
        <v>202</v>
      </c>
      <c r="B132" s="347" t="s">
        <v>967</v>
      </c>
      <c r="C132" s="347" t="s">
        <v>752</v>
      </c>
      <c r="D132" s="347" t="s">
        <v>203</v>
      </c>
      <c r="E132" s="348">
        <v>731.3</v>
      </c>
      <c r="F132" s="348">
        <v>724.7</v>
      </c>
      <c r="G132" s="348">
        <v>741.4</v>
      </c>
    </row>
    <row r="133" spans="1:7" ht="21.75" customHeight="1" outlineLevel="2">
      <c r="A133" s="345" t="s">
        <v>292</v>
      </c>
      <c r="B133" s="343" t="s">
        <v>968</v>
      </c>
      <c r="C133" s="343"/>
      <c r="D133" s="343"/>
      <c r="E133" s="344">
        <v>1438</v>
      </c>
      <c r="F133" s="344">
        <v>3832.3</v>
      </c>
      <c r="G133" s="344">
        <v>1644.1</v>
      </c>
    </row>
    <row r="134" spans="1:7" ht="21.75" customHeight="1" outlineLevel="3">
      <c r="A134" s="345" t="s">
        <v>782</v>
      </c>
      <c r="B134" s="343" t="s">
        <v>969</v>
      </c>
      <c r="C134" s="343"/>
      <c r="D134" s="343"/>
      <c r="E134" s="344">
        <v>273.2</v>
      </c>
      <c r="F134" s="344">
        <v>270.8</v>
      </c>
      <c r="G134" s="344">
        <v>277</v>
      </c>
    </row>
    <row r="135" spans="1:7" ht="33" customHeight="1" outlineLevel="4">
      <c r="A135" s="345" t="s">
        <v>908</v>
      </c>
      <c r="B135" s="343" t="s">
        <v>969</v>
      </c>
      <c r="C135" s="343" t="s">
        <v>746</v>
      </c>
      <c r="D135" s="343"/>
      <c r="E135" s="344">
        <v>115</v>
      </c>
      <c r="F135" s="344">
        <v>114</v>
      </c>
      <c r="G135" s="344">
        <v>116.6</v>
      </c>
    </row>
    <row r="136" spans="1:7" ht="16.5" customHeight="1" outlineLevel="5">
      <c r="A136" s="346" t="s">
        <v>210</v>
      </c>
      <c r="B136" s="347" t="s">
        <v>969</v>
      </c>
      <c r="C136" s="347" t="s">
        <v>746</v>
      </c>
      <c r="D136" s="347" t="s">
        <v>211</v>
      </c>
      <c r="E136" s="348">
        <v>115</v>
      </c>
      <c r="F136" s="348">
        <v>114</v>
      </c>
      <c r="G136" s="348">
        <v>116.6</v>
      </c>
    </row>
    <row r="137" spans="1:7" ht="16.5" customHeight="1" outlineLevel="4">
      <c r="A137" s="345" t="s">
        <v>753</v>
      </c>
      <c r="B137" s="343" t="s">
        <v>969</v>
      </c>
      <c r="C137" s="343" t="s">
        <v>754</v>
      </c>
      <c r="D137" s="343"/>
      <c r="E137" s="344">
        <v>122.2</v>
      </c>
      <c r="F137" s="344">
        <v>124.9</v>
      </c>
      <c r="G137" s="344">
        <v>127.8</v>
      </c>
    </row>
    <row r="138" spans="1:7" ht="16.5" customHeight="1" outlineLevel="5">
      <c r="A138" s="346" t="s">
        <v>210</v>
      </c>
      <c r="B138" s="347" t="s">
        <v>969</v>
      </c>
      <c r="C138" s="347" t="s">
        <v>754</v>
      </c>
      <c r="D138" s="347" t="s">
        <v>211</v>
      </c>
      <c r="E138" s="348">
        <v>122.2</v>
      </c>
      <c r="F138" s="348">
        <v>124.9</v>
      </c>
      <c r="G138" s="348">
        <v>127.8</v>
      </c>
    </row>
    <row r="139" spans="1:7" ht="36" customHeight="1" outlineLevel="4">
      <c r="A139" s="345" t="s">
        <v>751</v>
      </c>
      <c r="B139" s="343" t="s">
        <v>969</v>
      </c>
      <c r="C139" s="343" t="s">
        <v>752</v>
      </c>
      <c r="D139" s="343"/>
      <c r="E139" s="344">
        <v>36</v>
      </c>
      <c r="F139" s="344">
        <v>31.9</v>
      </c>
      <c r="G139" s="344">
        <v>32.6</v>
      </c>
    </row>
    <row r="140" spans="1:7" ht="18" customHeight="1" outlineLevel="5">
      <c r="A140" s="346" t="s">
        <v>202</v>
      </c>
      <c r="B140" s="347" t="s">
        <v>969</v>
      </c>
      <c r="C140" s="347" t="s">
        <v>752</v>
      </c>
      <c r="D140" s="347" t="s">
        <v>203</v>
      </c>
      <c r="E140" s="348">
        <v>36</v>
      </c>
      <c r="F140" s="348">
        <v>31.9</v>
      </c>
      <c r="G140" s="348">
        <v>32.6</v>
      </c>
    </row>
    <row r="141" spans="1:7" ht="18" customHeight="1" outlineLevel="3">
      <c r="A141" s="345" t="s">
        <v>782</v>
      </c>
      <c r="B141" s="343" t="s">
        <v>970</v>
      </c>
      <c r="C141" s="343"/>
      <c r="D141" s="343"/>
      <c r="E141" s="344">
        <v>1164.8</v>
      </c>
      <c r="F141" s="344">
        <v>3561.5</v>
      </c>
      <c r="G141" s="344">
        <v>1367.1</v>
      </c>
    </row>
    <row r="142" spans="1:7" ht="33" customHeight="1" outlineLevel="4">
      <c r="A142" s="345" t="s">
        <v>908</v>
      </c>
      <c r="B142" s="343" t="s">
        <v>970</v>
      </c>
      <c r="C142" s="343" t="s">
        <v>746</v>
      </c>
      <c r="D142" s="343"/>
      <c r="E142" s="344">
        <v>261.7</v>
      </c>
      <c r="F142" s="344">
        <v>721.2</v>
      </c>
      <c r="G142" s="344">
        <v>277.5</v>
      </c>
    </row>
    <row r="143" spans="1:7" ht="18" customHeight="1" outlineLevel="5">
      <c r="A143" s="346" t="s">
        <v>210</v>
      </c>
      <c r="B143" s="347" t="s">
        <v>970</v>
      </c>
      <c r="C143" s="347" t="s">
        <v>746</v>
      </c>
      <c r="D143" s="347" t="s">
        <v>211</v>
      </c>
      <c r="E143" s="348">
        <v>261.7</v>
      </c>
      <c r="F143" s="348">
        <v>721.2</v>
      </c>
      <c r="G143" s="348">
        <v>277.5</v>
      </c>
    </row>
    <row r="144" spans="1:7" ht="18" customHeight="1" outlineLevel="4">
      <c r="A144" s="345" t="s">
        <v>753</v>
      </c>
      <c r="B144" s="343" t="s">
        <v>970</v>
      </c>
      <c r="C144" s="343" t="s">
        <v>754</v>
      </c>
      <c r="D144" s="343"/>
      <c r="E144" s="344">
        <v>621</v>
      </c>
      <c r="F144" s="344">
        <v>1953</v>
      </c>
      <c r="G144" s="344">
        <v>749</v>
      </c>
    </row>
    <row r="145" spans="1:7" ht="18" customHeight="1" outlineLevel="5">
      <c r="A145" s="346" t="s">
        <v>210</v>
      </c>
      <c r="B145" s="347" t="s">
        <v>970</v>
      </c>
      <c r="C145" s="347" t="s">
        <v>754</v>
      </c>
      <c r="D145" s="347" t="s">
        <v>211</v>
      </c>
      <c r="E145" s="348">
        <v>621</v>
      </c>
      <c r="F145" s="348">
        <v>1953</v>
      </c>
      <c r="G145" s="348">
        <v>749</v>
      </c>
    </row>
    <row r="146" spans="1:7" ht="33" customHeight="1" outlineLevel="4">
      <c r="A146" s="345" t="s">
        <v>751</v>
      </c>
      <c r="B146" s="343" t="s">
        <v>970</v>
      </c>
      <c r="C146" s="343" t="s">
        <v>752</v>
      </c>
      <c r="D146" s="343"/>
      <c r="E146" s="344">
        <v>282.1</v>
      </c>
      <c r="F146" s="344">
        <v>887.3</v>
      </c>
      <c r="G146" s="344">
        <v>340.6</v>
      </c>
    </row>
    <row r="147" spans="1:7" ht="19.5" customHeight="1" outlineLevel="5">
      <c r="A147" s="346" t="s">
        <v>202</v>
      </c>
      <c r="B147" s="347" t="s">
        <v>970</v>
      </c>
      <c r="C147" s="347" t="s">
        <v>752</v>
      </c>
      <c r="D147" s="347" t="s">
        <v>203</v>
      </c>
      <c r="E147" s="348">
        <v>282.1</v>
      </c>
      <c r="F147" s="348">
        <v>887.3</v>
      </c>
      <c r="G147" s="348">
        <v>340.6</v>
      </c>
    </row>
    <row r="148" spans="1:7" ht="43.5" customHeight="1">
      <c r="A148" s="345" t="s">
        <v>971</v>
      </c>
      <c r="B148" s="343" t="s">
        <v>972</v>
      </c>
      <c r="C148" s="343"/>
      <c r="D148" s="343"/>
      <c r="E148" s="344">
        <v>3977.2</v>
      </c>
      <c r="F148" s="344">
        <v>3941.4</v>
      </c>
      <c r="G148" s="344">
        <v>4032.4</v>
      </c>
    </row>
    <row r="149" spans="1:7" ht="32.25" customHeight="1" outlineLevel="1">
      <c r="A149" s="345" t="s">
        <v>416</v>
      </c>
      <c r="B149" s="343" t="s">
        <v>973</v>
      </c>
      <c r="C149" s="343"/>
      <c r="D149" s="343"/>
      <c r="E149" s="344">
        <v>3956.5</v>
      </c>
      <c r="F149" s="344">
        <v>3920.9</v>
      </c>
      <c r="G149" s="344">
        <v>4011.4</v>
      </c>
    </row>
    <row r="150" spans="1:7" ht="45" customHeight="1" outlineLevel="2">
      <c r="A150" s="345" t="s">
        <v>974</v>
      </c>
      <c r="B150" s="343" t="s">
        <v>975</v>
      </c>
      <c r="C150" s="343"/>
      <c r="D150" s="343"/>
      <c r="E150" s="344">
        <v>365.9</v>
      </c>
      <c r="F150" s="344">
        <v>362.6</v>
      </c>
      <c r="G150" s="344">
        <v>371</v>
      </c>
    </row>
    <row r="151" spans="1:7" ht="64.5" customHeight="1" outlineLevel="3">
      <c r="A151" s="345" t="s">
        <v>976</v>
      </c>
      <c r="B151" s="343" t="s">
        <v>977</v>
      </c>
      <c r="C151" s="343"/>
      <c r="D151" s="343"/>
      <c r="E151" s="344">
        <v>365.9</v>
      </c>
      <c r="F151" s="344">
        <v>362.6</v>
      </c>
      <c r="G151" s="344">
        <v>371</v>
      </c>
    </row>
    <row r="152" spans="1:7" ht="33" customHeight="1" outlineLevel="4">
      <c r="A152" s="345" t="s">
        <v>908</v>
      </c>
      <c r="B152" s="343" t="s">
        <v>977</v>
      </c>
      <c r="C152" s="343" t="s">
        <v>746</v>
      </c>
      <c r="D152" s="343"/>
      <c r="E152" s="344">
        <v>365.9</v>
      </c>
      <c r="F152" s="344">
        <v>362.6</v>
      </c>
      <c r="G152" s="344">
        <v>371</v>
      </c>
    </row>
    <row r="153" spans="1:7" ht="19.5" customHeight="1" outlineLevel="5">
      <c r="A153" s="346" t="s">
        <v>226</v>
      </c>
      <c r="B153" s="347" t="s">
        <v>977</v>
      </c>
      <c r="C153" s="347" t="s">
        <v>746</v>
      </c>
      <c r="D153" s="347" t="s">
        <v>227</v>
      </c>
      <c r="E153" s="348">
        <v>365.9</v>
      </c>
      <c r="F153" s="348">
        <v>362.6</v>
      </c>
      <c r="G153" s="348">
        <v>371</v>
      </c>
    </row>
    <row r="154" spans="1:7" ht="33" customHeight="1" outlineLevel="2">
      <c r="A154" s="345" t="s">
        <v>294</v>
      </c>
      <c r="B154" s="343" t="s">
        <v>978</v>
      </c>
      <c r="C154" s="343"/>
      <c r="D154" s="343"/>
      <c r="E154" s="344">
        <v>1304.3</v>
      </c>
      <c r="F154" s="344">
        <v>1292.6</v>
      </c>
      <c r="G154" s="344">
        <v>1322.4</v>
      </c>
    </row>
    <row r="155" spans="1:7" ht="43.5" customHeight="1" outlineLevel="3">
      <c r="A155" s="345" t="s">
        <v>979</v>
      </c>
      <c r="B155" s="343" t="s">
        <v>980</v>
      </c>
      <c r="C155" s="343"/>
      <c r="D155" s="343"/>
      <c r="E155" s="344">
        <v>1168.4</v>
      </c>
      <c r="F155" s="344">
        <v>1157.9</v>
      </c>
      <c r="G155" s="344">
        <v>1184.6</v>
      </c>
    </row>
    <row r="156" spans="1:7" ht="33" customHeight="1" outlineLevel="4">
      <c r="A156" s="345" t="s">
        <v>908</v>
      </c>
      <c r="B156" s="343" t="s">
        <v>980</v>
      </c>
      <c r="C156" s="343" t="s">
        <v>746</v>
      </c>
      <c r="D156" s="343"/>
      <c r="E156" s="344">
        <v>1168.4</v>
      </c>
      <c r="F156" s="344">
        <v>1157.9</v>
      </c>
      <c r="G156" s="344">
        <v>1184.6</v>
      </c>
    </row>
    <row r="157" spans="1:7" ht="21.75" customHeight="1" outlineLevel="5">
      <c r="A157" s="346" t="s">
        <v>226</v>
      </c>
      <c r="B157" s="347" t="s">
        <v>980</v>
      </c>
      <c r="C157" s="347" t="s">
        <v>746</v>
      </c>
      <c r="D157" s="347" t="s">
        <v>227</v>
      </c>
      <c r="E157" s="348">
        <v>1168.4</v>
      </c>
      <c r="F157" s="348">
        <v>1157.9</v>
      </c>
      <c r="G157" s="348">
        <v>1184.6</v>
      </c>
    </row>
    <row r="158" spans="1:7" ht="33" customHeight="1" outlineLevel="3">
      <c r="A158" s="345" t="s">
        <v>981</v>
      </c>
      <c r="B158" s="343" t="s">
        <v>982</v>
      </c>
      <c r="C158" s="343"/>
      <c r="D158" s="343"/>
      <c r="E158" s="344">
        <v>135.9</v>
      </c>
      <c r="F158" s="344">
        <v>134.7</v>
      </c>
      <c r="G158" s="344">
        <v>137.8</v>
      </c>
    </row>
    <row r="159" spans="1:7" ht="33" customHeight="1" outlineLevel="4">
      <c r="A159" s="345" t="s">
        <v>908</v>
      </c>
      <c r="B159" s="343" t="s">
        <v>982</v>
      </c>
      <c r="C159" s="343" t="s">
        <v>746</v>
      </c>
      <c r="D159" s="343"/>
      <c r="E159" s="344">
        <v>135.9</v>
      </c>
      <c r="F159" s="344">
        <v>134.7</v>
      </c>
      <c r="G159" s="344">
        <v>137.8</v>
      </c>
    </row>
    <row r="160" spans="1:7" ht="21" customHeight="1" outlineLevel="5">
      <c r="A160" s="346" t="s">
        <v>226</v>
      </c>
      <c r="B160" s="347" t="s">
        <v>982</v>
      </c>
      <c r="C160" s="347" t="s">
        <v>746</v>
      </c>
      <c r="D160" s="347" t="s">
        <v>227</v>
      </c>
      <c r="E160" s="348">
        <v>135.9</v>
      </c>
      <c r="F160" s="348">
        <v>134.7</v>
      </c>
      <c r="G160" s="348">
        <v>137.8</v>
      </c>
    </row>
    <row r="161" spans="1:7" ht="45" customHeight="1" outlineLevel="2">
      <c r="A161" s="345" t="s">
        <v>983</v>
      </c>
      <c r="B161" s="343" t="s">
        <v>984</v>
      </c>
      <c r="C161" s="343"/>
      <c r="D161" s="343"/>
      <c r="E161" s="344">
        <v>2286.3</v>
      </c>
      <c r="F161" s="344">
        <v>2265.7</v>
      </c>
      <c r="G161" s="344">
        <v>2318</v>
      </c>
    </row>
    <row r="162" spans="1:7" ht="44.25" customHeight="1" outlineLevel="3">
      <c r="A162" s="345" t="s">
        <v>985</v>
      </c>
      <c r="B162" s="343" t="s">
        <v>986</v>
      </c>
      <c r="C162" s="343"/>
      <c r="D162" s="343"/>
      <c r="E162" s="344">
        <v>2286.3</v>
      </c>
      <c r="F162" s="344">
        <v>2265.7</v>
      </c>
      <c r="G162" s="344">
        <v>2318</v>
      </c>
    </row>
    <row r="163" spans="1:7" ht="21.75" customHeight="1" outlineLevel="4">
      <c r="A163" s="345" t="s">
        <v>753</v>
      </c>
      <c r="B163" s="343" t="s">
        <v>986</v>
      </c>
      <c r="C163" s="343" t="s">
        <v>754</v>
      </c>
      <c r="D163" s="343"/>
      <c r="E163" s="344">
        <v>2286.3</v>
      </c>
      <c r="F163" s="344">
        <v>2265.7</v>
      </c>
      <c r="G163" s="344">
        <v>2318</v>
      </c>
    </row>
    <row r="164" spans="1:7" ht="21" customHeight="1" outlineLevel="5">
      <c r="A164" s="346" t="s">
        <v>226</v>
      </c>
      <c r="B164" s="347" t="s">
        <v>986</v>
      </c>
      <c r="C164" s="347" t="s">
        <v>754</v>
      </c>
      <c r="D164" s="347" t="s">
        <v>227</v>
      </c>
      <c r="E164" s="348">
        <v>2286.3</v>
      </c>
      <c r="F164" s="348">
        <v>2265.7</v>
      </c>
      <c r="G164" s="348">
        <v>2318</v>
      </c>
    </row>
    <row r="165" spans="1:7" ht="44.25" customHeight="1" outlineLevel="1">
      <c r="A165" s="345" t="s">
        <v>987</v>
      </c>
      <c r="B165" s="343" t="s">
        <v>988</v>
      </c>
      <c r="C165" s="343"/>
      <c r="D165" s="343"/>
      <c r="E165" s="344">
        <v>20.7</v>
      </c>
      <c r="F165" s="344">
        <v>20.5</v>
      </c>
      <c r="G165" s="344">
        <v>21</v>
      </c>
    </row>
    <row r="166" spans="1:7" ht="66" customHeight="1" outlineLevel="2">
      <c r="A166" s="345" t="s">
        <v>989</v>
      </c>
      <c r="B166" s="343" t="s">
        <v>990</v>
      </c>
      <c r="C166" s="343"/>
      <c r="D166" s="343"/>
      <c r="E166" s="344">
        <v>20.7</v>
      </c>
      <c r="F166" s="344">
        <v>20.5</v>
      </c>
      <c r="G166" s="344">
        <v>21</v>
      </c>
    </row>
    <row r="167" spans="1:7" ht="49.5" customHeight="1" outlineLevel="3">
      <c r="A167" s="345" t="s">
        <v>991</v>
      </c>
      <c r="B167" s="343" t="s">
        <v>992</v>
      </c>
      <c r="C167" s="343"/>
      <c r="D167" s="343"/>
      <c r="E167" s="344">
        <v>20.7</v>
      </c>
      <c r="F167" s="344">
        <v>20.5</v>
      </c>
      <c r="G167" s="344">
        <v>21</v>
      </c>
    </row>
    <row r="168" spans="1:7" ht="32.25" customHeight="1" outlineLevel="4">
      <c r="A168" s="345" t="s">
        <v>751</v>
      </c>
      <c r="B168" s="343" t="s">
        <v>992</v>
      </c>
      <c r="C168" s="343" t="s">
        <v>752</v>
      </c>
      <c r="D168" s="343"/>
      <c r="E168" s="344">
        <v>20.7</v>
      </c>
      <c r="F168" s="344">
        <v>20.5</v>
      </c>
      <c r="G168" s="344">
        <v>21</v>
      </c>
    </row>
    <row r="169" spans="1:7" ht="18" customHeight="1" outlineLevel="5">
      <c r="A169" s="346" t="s">
        <v>226</v>
      </c>
      <c r="B169" s="347" t="s">
        <v>992</v>
      </c>
      <c r="C169" s="347" t="s">
        <v>752</v>
      </c>
      <c r="D169" s="347" t="s">
        <v>227</v>
      </c>
      <c r="E169" s="348">
        <v>20.7</v>
      </c>
      <c r="F169" s="348">
        <v>20.5</v>
      </c>
      <c r="G169" s="348">
        <v>21</v>
      </c>
    </row>
    <row r="170" spans="1:7" ht="33" customHeight="1">
      <c r="A170" s="345" t="s">
        <v>295</v>
      </c>
      <c r="B170" s="343" t="s">
        <v>993</v>
      </c>
      <c r="C170" s="343"/>
      <c r="D170" s="343"/>
      <c r="E170" s="344">
        <v>1579144.3</v>
      </c>
      <c r="F170" s="344">
        <v>1618431.2</v>
      </c>
      <c r="G170" s="344">
        <v>1724737.2</v>
      </c>
    </row>
    <row r="171" spans="1:7" ht="33" customHeight="1" outlineLevel="1">
      <c r="A171" s="345" t="s">
        <v>410</v>
      </c>
      <c r="B171" s="343" t="s">
        <v>994</v>
      </c>
      <c r="C171" s="343"/>
      <c r="D171" s="343"/>
      <c r="E171" s="344">
        <v>618161.2</v>
      </c>
      <c r="F171" s="344">
        <v>703248.4</v>
      </c>
      <c r="G171" s="344">
        <v>756444.6</v>
      </c>
    </row>
    <row r="172" spans="1:7" ht="33" customHeight="1" outlineLevel="2">
      <c r="A172" s="345" t="s">
        <v>297</v>
      </c>
      <c r="B172" s="343" t="s">
        <v>995</v>
      </c>
      <c r="C172" s="343"/>
      <c r="D172" s="343"/>
      <c r="E172" s="344">
        <v>581058.5</v>
      </c>
      <c r="F172" s="344">
        <v>670447.3</v>
      </c>
      <c r="G172" s="344">
        <v>723291.9</v>
      </c>
    </row>
    <row r="173" spans="1:7" ht="33" customHeight="1" outlineLevel="3">
      <c r="A173" s="345" t="s">
        <v>954</v>
      </c>
      <c r="B173" s="343" t="s">
        <v>996</v>
      </c>
      <c r="C173" s="343"/>
      <c r="D173" s="343"/>
      <c r="E173" s="344">
        <v>143111.2</v>
      </c>
      <c r="F173" s="344">
        <v>141820</v>
      </c>
      <c r="G173" s="344">
        <v>145091.6</v>
      </c>
    </row>
    <row r="174" spans="1:7" ht="34.5" customHeight="1" outlineLevel="4">
      <c r="A174" s="345" t="s">
        <v>751</v>
      </c>
      <c r="B174" s="343" t="s">
        <v>996</v>
      </c>
      <c r="C174" s="343" t="s">
        <v>752</v>
      </c>
      <c r="D174" s="343"/>
      <c r="E174" s="344">
        <v>143111.2</v>
      </c>
      <c r="F174" s="344">
        <v>141820</v>
      </c>
      <c r="G174" s="344">
        <v>145091.6</v>
      </c>
    </row>
    <row r="175" spans="1:7" ht="17.25" customHeight="1" outlineLevel="5">
      <c r="A175" s="346" t="s">
        <v>198</v>
      </c>
      <c r="B175" s="347" t="s">
        <v>996</v>
      </c>
      <c r="C175" s="347" t="s">
        <v>752</v>
      </c>
      <c r="D175" s="347" t="s">
        <v>199</v>
      </c>
      <c r="E175" s="348">
        <v>143111.2</v>
      </c>
      <c r="F175" s="348">
        <v>141820</v>
      </c>
      <c r="G175" s="348">
        <v>145091.6</v>
      </c>
    </row>
    <row r="176" spans="1:7" ht="102.75" customHeight="1" outlineLevel="3">
      <c r="A176" s="342" t="s">
        <v>298</v>
      </c>
      <c r="B176" s="343" t="s">
        <v>997</v>
      </c>
      <c r="C176" s="343"/>
      <c r="D176" s="343"/>
      <c r="E176" s="344">
        <v>437947.3</v>
      </c>
      <c r="F176" s="344">
        <v>528627.3</v>
      </c>
      <c r="G176" s="344">
        <v>578200.3</v>
      </c>
    </row>
    <row r="177" spans="1:7" ht="34.5" customHeight="1" outlineLevel="4">
      <c r="A177" s="345" t="s">
        <v>751</v>
      </c>
      <c r="B177" s="343" t="s">
        <v>997</v>
      </c>
      <c r="C177" s="343" t="s">
        <v>752</v>
      </c>
      <c r="D177" s="343"/>
      <c r="E177" s="344">
        <v>437947.3</v>
      </c>
      <c r="F177" s="344">
        <v>528627.3</v>
      </c>
      <c r="G177" s="344">
        <v>578200.3</v>
      </c>
    </row>
    <row r="178" spans="1:7" ht="18" customHeight="1" outlineLevel="5">
      <c r="A178" s="346" t="s">
        <v>198</v>
      </c>
      <c r="B178" s="347" t="s">
        <v>997</v>
      </c>
      <c r="C178" s="347" t="s">
        <v>752</v>
      </c>
      <c r="D178" s="347" t="s">
        <v>199</v>
      </c>
      <c r="E178" s="348">
        <v>437947.3</v>
      </c>
      <c r="F178" s="348">
        <v>528627.3</v>
      </c>
      <c r="G178" s="348">
        <v>578200.3</v>
      </c>
    </row>
    <row r="179" spans="1:7" ht="31.5" customHeight="1" outlineLevel="2">
      <c r="A179" s="345" t="s">
        <v>299</v>
      </c>
      <c r="B179" s="343" t="s">
        <v>998</v>
      </c>
      <c r="C179" s="343"/>
      <c r="D179" s="343"/>
      <c r="E179" s="344">
        <v>21690</v>
      </c>
      <c r="F179" s="344">
        <v>19227</v>
      </c>
      <c r="G179" s="344">
        <v>19227</v>
      </c>
    </row>
    <row r="180" spans="1:7" ht="62.25" customHeight="1" outlineLevel="3">
      <c r="A180" s="345" t="s">
        <v>999</v>
      </c>
      <c r="B180" s="343" t="s">
        <v>1000</v>
      </c>
      <c r="C180" s="343"/>
      <c r="D180" s="343"/>
      <c r="E180" s="344">
        <v>21690</v>
      </c>
      <c r="F180" s="344">
        <v>19227</v>
      </c>
      <c r="G180" s="344">
        <v>19227</v>
      </c>
    </row>
    <row r="181" spans="1:7" ht="60.75" customHeight="1" outlineLevel="4">
      <c r="A181" s="345" t="s">
        <v>744</v>
      </c>
      <c r="B181" s="343" t="s">
        <v>1000</v>
      </c>
      <c r="C181" s="343" t="s">
        <v>745</v>
      </c>
      <c r="D181" s="343"/>
      <c r="E181" s="344">
        <v>681.6</v>
      </c>
      <c r="F181" s="344"/>
      <c r="G181" s="344"/>
    </row>
    <row r="182" spans="1:7" ht="20.25" customHeight="1" outlineLevel="5">
      <c r="A182" s="346" t="s">
        <v>207</v>
      </c>
      <c r="B182" s="347" t="s">
        <v>1000</v>
      </c>
      <c r="C182" s="347" t="s">
        <v>745</v>
      </c>
      <c r="D182" s="347" t="s">
        <v>208</v>
      </c>
      <c r="E182" s="348">
        <v>681.6</v>
      </c>
      <c r="F182" s="348"/>
      <c r="G182" s="348"/>
    </row>
    <row r="183" spans="1:7" ht="33" customHeight="1" outlineLevel="4">
      <c r="A183" s="345" t="s">
        <v>908</v>
      </c>
      <c r="B183" s="343" t="s">
        <v>1000</v>
      </c>
      <c r="C183" s="343" t="s">
        <v>746</v>
      </c>
      <c r="D183" s="343"/>
      <c r="E183" s="344">
        <v>127.2</v>
      </c>
      <c r="F183" s="344"/>
      <c r="G183" s="344"/>
    </row>
    <row r="184" spans="1:7" ht="18.75" customHeight="1" outlineLevel="5">
      <c r="A184" s="346" t="s">
        <v>207</v>
      </c>
      <c r="B184" s="347" t="s">
        <v>1000</v>
      </c>
      <c r="C184" s="347" t="s">
        <v>746</v>
      </c>
      <c r="D184" s="347" t="s">
        <v>208</v>
      </c>
      <c r="E184" s="348">
        <v>127.2</v>
      </c>
      <c r="F184" s="348"/>
      <c r="G184" s="348"/>
    </row>
    <row r="185" spans="1:7" ht="32.25" customHeight="1" outlineLevel="4">
      <c r="A185" s="345" t="s">
        <v>751</v>
      </c>
      <c r="B185" s="343" t="s">
        <v>1000</v>
      </c>
      <c r="C185" s="343" t="s">
        <v>752</v>
      </c>
      <c r="D185" s="343"/>
      <c r="E185" s="344">
        <v>20881.2</v>
      </c>
      <c r="F185" s="344">
        <v>19227</v>
      </c>
      <c r="G185" s="344">
        <v>19227</v>
      </c>
    </row>
    <row r="186" spans="1:7" ht="21" customHeight="1" outlineLevel="5">
      <c r="A186" s="346" t="s">
        <v>220</v>
      </c>
      <c r="B186" s="347" t="s">
        <v>1000</v>
      </c>
      <c r="C186" s="347" t="s">
        <v>752</v>
      </c>
      <c r="D186" s="347" t="s">
        <v>221</v>
      </c>
      <c r="E186" s="348">
        <v>20881.2</v>
      </c>
      <c r="F186" s="348">
        <v>19227</v>
      </c>
      <c r="G186" s="348">
        <v>19227</v>
      </c>
    </row>
    <row r="187" spans="1:7" ht="33" customHeight="1" outlineLevel="2">
      <c r="A187" s="345" t="s">
        <v>301</v>
      </c>
      <c r="B187" s="343" t="s">
        <v>1001</v>
      </c>
      <c r="C187" s="343"/>
      <c r="D187" s="343"/>
      <c r="E187" s="344">
        <v>15412.7</v>
      </c>
      <c r="F187" s="344">
        <v>13574.1</v>
      </c>
      <c r="G187" s="344">
        <v>13925.7</v>
      </c>
    </row>
    <row r="188" spans="1:7" ht="21.75" customHeight="1" outlineLevel="3">
      <c r="A188" s="345" t="s">
        <v>291</v>
      </c>
      <c r="B188" s="343" t="s">
        <v>1002</v>
      </c>
      <c r="C188" s="343"/>
      <c r="D188" s="343"/>
      <c r="E188" s="344">
        <v>10375.5</v>
      </c>
      <c r="F188" s="344">
        <v>2100.9</v>
      </c>
      <c r="G188" s="344">
        <v>2149.4</v>
      </c>
    </row>
    <row r="189" spans="1:7" ht="30" customHeight="1" outlineLevel="4">
      <c r="A189" s="345" t="s">
        <v>751</v>
      </c>
      <c r="B189" s="343" t="s">
        <v>1002</v>
      </c>
      <c r="C189" s="343" t="s">
        <v>752</v>
      </c>
      <c r="D189" s="343"/>
      <c r="E189" s="344">
        <v>10375.5</v>
      </c>
      <c r="F189" s="344">
        <v>2100.9</v>
      </c>
      <c r="G189" s="344">
        <v>2149.4</v>
      </c>
    </row>
    <row r="190" spans="1:7" ht="18" customHeight="1" outlineLevel="5">
      <c r="A190" s="346" t="s">
        <v>198</v>
      </c>
      <c r="B190" s="347" t="s">
        <v>1002</v>
      </c>
      <c r="C190" s="347" t="s">
        <v>752</v>
      </c>
      <c r="D190" s="347" t="s">
        <v>199</v>
      </c>
      <c r="E190" s="348">
        <v>10375.5</v>
      </c>
      <c r="F190" s="348">
        <v>2100.9</v>
      </c>
      <c r="G190" s="348">
        <v>2149.4</v>
      </c>
    </row>
    <row r="191" spans="1:7" ht="33" customHeight="1" outlineLevel="3">
      <c r="A191" s="345" t="s">
        <v>1003</v>
      </c>
      <c r="B191" s="343" t="s">
        <v>1004</v>
      </c>
      <c r="C191" s="343"/>
      <c r="D191" s="343"/>
      <c r="E191" s="344">
        <v>1800</v>
      </c>
      <c r="F191" s="344">
        <v>1783.8</v>
      </c>
      <c r="G191" s="344">
        <v>1825</v>
      </c>
    </row>
    <row r="192" spans="1:7" ht="32.25" customHeight="1" outlineLevel="4">
      <c r="A192" s="345" t="s">
        <v>751</v>
      </c>
      <c r="B192" s="343" t="s">
        <v>1004</v>
      </c>
      <c r="C192" s="343" t="s">
        <v>752</v>
      </c>
      <c r="D192" s="343"/>
      <c r="E192" s="344">
        <v>1800</v>
      </c>
      <c r="F192" s="344">
        <v>1783.8</v>
      </c>
      <c r="G192" s="344">
        <v>1825</v>
      </c>
    </row>
    <row r="193" spans="1:7" ht="18.75" customHeight="1" outlineLevel="5">
      <c r="A193" s="346" t="s">
        <v>198</v>
      </c>
      <c r="B193" s="347" t="s">
        <v>1004</v>
      </c>
      <c r="C193" s="347" t="s">
        <v>752</v>
      </c>
      <c r="D193" s="347" t="s">
        <v>199</v>
      </c>
      <c r="E193" s="348">
        <v>1800</v>
      </c>
      <c r="F193" s="348">
        <v>1783.8</v>
      </c>
      <c r="G193" s="348">
        <v>1825</v>
      </c>
    </row>
    <row r="194" spans="1:7" ht="17.25" customHeight="1" outlineLevel="3">
      <c r="A194" s="345" t="s">
        <v>309</v>
      </c>
      <c r="B194" s="343" t="s">
        <v>1005</v>
      </c>
      <c r="C194" s="343"/>
      <c r="D194" s="343"/>
      <c r="E194" s="344">
        <v>1100</v>
      </c>
      <c r="F194" s="344">
        <v>1090.1</v>
      </c>
      <c r="G194" s="344">
        <v>1115.2</v>
      </c>
    </row>
    <row r="195" spans="1:7" ht="30" customHeight="1" outlineLevel="4">
      <c r="A195" s="345" t="s">
        <v>751</v>
      </c>
      <c r="B195" s="343" t="s">
        <v>1005</v>
      </c>
      <c r="C195" s="343" t="s">
        <v>752</v>
      </c>
      <c r="D195" s="343"/>
      <c r="E195" s="344">
        <v>1100</v>
      </c>
      <c r="F195" s="344">
        <v>1090.1</v>
      </c>
      <c r="G195" s="344">
        <v>1115.2</v>
      </c>
    </row>
    <row r="196" spans="1:7" ht="18" customHeight="1" outlineLevel="5">
      <c r="A196" s="346" t="s">
        <v>198</v>
      </c>
      <c r="B196" s="347" t="s">
        <v>1005</v>
      </c>
      <c r="C196" s="347" t="s">
        <v>752</v>
      </c>
      <c r="D196" s="347" t="s">
        <v>199</v>
      </c>
      <c r="E196" s="348">
        <v>1100</v>
      </c>
      <c r="F196" s="348">
        <v>1090.1</v>
      </c>
      <c r="G196" s="348">
        <v>1115.2</v>
      </c>
    </row>
    <row r="197" spans="1:7" ht="33" customHeight="1" outlineLevel="3">
      <c r="A197" s="345" t="s">
        <v>300</v>
      </c>
      <c r="B197" s="343" t="s">
        <v>1006</v>
      </c>
      <c r="C197" s="343"/>
      <c r="D197" s="343"/>
      <c r="E197" s="344">
        <v>2057.2</v>
      </c>
      <c r="F197" s="344">
        <v>2237.2</v>
      </c>
      <c r="G197" s="344">
        <v>2327.2</v>
      </c>
    </row>
    <row r="198" spans="1:7" ht="30" customHeight="1" outlineLevel="4">
      <c r="A198" s="345" t="s">
        <v>751</v>
      </c>
      <c r="B198" s="343" t="s">
        <v>1006</v>
      </c>
      <c r="C198" s="343" t="s">
        <v>752</v>
      </c>
      <c r="D198" s="343"/>
      <c r="E198" s="344">
        <v>2057.2</v>
      </c>
      <c r="F198" s="344">
        <v>2237.2</v>
      </c>
      <c r="G198" s="344">
        <v>2327.2</v>
      </c>
    </row>
    <row r="199" spans="1:7" ht="19.5" customHeight="1" outlineLevel="5">
      <c r="A199" s="346" t="s">
        <v>198</v>
      </c>
      <c r="B199" s="347" t="s">
        <v>1006</v>
      </c>
      <c r="C199" s="347" t="s">
        <v>752</v>
      </c>
      <c r="D199" s="347" t="s">
        <v>199</v>
      </c>
      <c r="E199" s="348">
        <v>2057.2</v>
      </c>
      <c r="F199" s="348">
        <v>2237.2</v>
      </c>
      <c r="G199" s="348">
        <v>2327.2</v>
      </c>
    </row>
    <row r="200" spans="1:7" ht="33" customHeight="1" outlineLevel="3">
      <c r="A200" s="345" t="s">
        <v>1007</v>
      </c>
      <c r="B200" s="343" t="s">
        <v>1008</v>
      </c>
      <c r="C200" s="343"/>
      <c r="D200" s="343"/>
      <c r="E200" s="344">
        <v>80</v>
      </c>
      <c r="F200" s="344"/>
      <c r="G200" s="344"/>
    </row>
    <row r="201" spans="1:7" ht="33" customHeight="1" outlineLevel="4">
      <c r="A201" s="345" t="s">
        <v>751</v>
      </c>
      <c r="B201" s="343" t="s">
        <v>1008</v>
      </c>
      <c r="C201" s="343" t="s">
        <v>752</v>
      </c>
      <c r="D201" s="343"/>
      <c r="E201" s="344">
        <v>80</v>
      </c>
      <c r="F201" s="344"/>
      <c r="G201" s="344"/>
    </row>
    <row r="202" spans="1:7" ht="18" customHeight="1" outlineLevel="5">
      <c r="A202" s="346" t="s">
        <v>198</v>
      </c>
      <c r="B202" s="347" t="s">
        <v>1008</v>
      </c>
      <c r="C202" s="347" t="s">
        <v>752</v>
      </c>
      <c r="D202" s="347" t="s">
        <v>199</v>
      </c>
      <c r="E202" s="348">
        <v>80</v>
      </c>
      <c r="F202" s="348"/>
      <c r="G202" s="348"/>
    </row>
    <row r="203" spans="1:7" ht="17.25" customHeight="1" outlineLevel="3">
      <c r="A203" s="345" t="s">
        <v>311</v>
      </c>
      <c r="B203" s="343" t="s">
        <v>1009</v>
      </c>
      <c r="C203" s="343"/>
      <c r="D203" s="343"/>
      <c r="E203" s="344"/>
      <c r="F203" s="344">
        <v>6362.1</v>
      </c>
      <c r="G203" s="344">
        <v>6508.9</v>
      </c>
    </row>
    <row r="204" spans="1:7" ht="30" customHeight="1" outlineLevel="4">
      <c r="A204" s="345" t="s">
        <v>751</v>
      </c>
      <c r="B204" s="343" t="s">
        <v>1009</v>
      </c>
      <c r="C204" s="343" t="s">
        <v>752</v>
      </c>
      <c r="D204" s="343"/>
      <c r="E204" s="344"/>
      <c r="F204" s="344">
        <v>6362.1</v>
      </c>
      <c r="G204" s="344">
        <v>6508.9</v>
      </c>
    </row>
    <row r="205" spans="1:7" ht="19.5" customHeight="1" outlineLevel="5">
      <c r="A205" s="346" t="s">
        <v>198</v>
      </c>
      <c r="B205" s="347" t="s">
        <v>1009</v>
      </c>
      <c r="C205" s="347" t="s">
        <v>752</v>
      </c>
      <c r="D205" s="347" t="s">
        <v>199</v>
      </c>
      <c r="E205" s="348"/>
      <c r="F205" s="348">
        <v>6362.1</v>
      </c>
      <c r="G205" s="348">
        <v>6508.9</v>
      </c>
    </row>
    <row r="206" spans="1:7" ht="44.25" customHeight="1" outlineLevel="1">
      <c r="A206" s="345" t="s">
        <v>412</v>
      </c>
      <c r="B206" s="343" t="s">
        <v>1010</v>
      </c>
      <c r="C206" s="343"/>
      <c r="D206" s="343"/>
      <c r="E206" s="344">
        <v>729936.4</v>
      </c>
      <c r="F206" s="344">
        <v>688084</v>
      </c>
      <c r="G206" s="344">
        <v>738185.1</v>
      </c>
    </row>
    <row r="207" spans="1:7" ht="33" customHeight="1" outlineLevel="2">
      <c r="A207" s="345" t="s">
        <v>302</v>
      </c>
      <c r="B207" s="343" t="s">
        <v>1011</v>
      </c>
      <c r="C207" s="343"/>
      <c r="D207" s="343"/>
      <c r="E207" s="344">
        <v>591059.4</v>
      </c>
      <c r="F207" s="344">
        <v>617509.1</v>
      </c>
      <c r="G207" s="344">
        <v>668298.6</v>
      </c>
    </row>
    <row r="208" spans="1:7" ht="33" customHeight="1" outlineLevel="3">
      <c r="A208" s="345" t="s">
        <v>954</v>
      </c>
      <c r="B208" s="343" t="s">
        <v>1012</v>
      </c>
      <c r="C208" s="343"/>
      <c r="D208" s="343"/>
      <c r="E208" s="344">
        <v>90920</v>
      </c>
      <c r="F208" s="344">
        <v>90099.7</v>
      </c>
      <c r="G208" s="344">
        <v>92178.2</v>
      </c>
    </row>
    <row r="209" spans="1:7" ht="31.5" customHeight="1" outlineLevel="4">
      <c r="A209" s="345" t="s">
        <v>751</v>
      </c>
      <c r="B209" s="343" t="s">
        <v>1012</v>
      </c>
      <c r="C209" s="343" t="s">
        <v>752</v>
      </c>
      <c r="D209" s="343"/>
      <c r="E209" s="344">
        <v>90920</v>
      </c>
      <c r="F209" s="344">
        <v>90099.7</v>
      </c>
      <c r="G209" s="344">
        <v>92178.2</v>
      </c>
    </row>
    <row r="210" spans="1:7" ht="18.75" customHeight="1" outlineLevel="5">
      <c r="A210" s="346" t="s">
        <v>200</v>
      </c>
      <c r="B210" s="347" t="s">
        <v>1012</v>
      </c>
      <c r="C210" s="347" t="s">
        <v>752</v>
      </c>
      <c r="D210" s="347" t="s">
        <v>201</v>
      </c>
      <c r="E210" s="348">
        <v>90920</v>
      </c>
      <c r="F210" s="348">
        <v>90099.7</v>
      </c>
      <c r="G210" s="348">
        <v>92178.2</v>
      </c>
    </row>
    <row r="211" spans="1:7" ht="120.75" customHeight="1" outlineLevel="3">
      <c r="A211" s="342" t="s">
        <v>303</v>
      </c>
      <c r="B211" s="343" t="s">
        <v>1013</v>
      </c>
      <c r="C211" s="343"/>
      <c r="D211" s="343"/>
      <c r="E211" s="344">
        <v>500139.4</v>
      </c>
      <c r="F211" s="344">
        <v>527409.4</v>
      </c>
      <c r="G211" s="344">
        <v>576120.4</v>
      </c>
    </row>
    <row r="212" spans="1:7" ht="30" customHeight="1" outlineLevel="4">
      <c r="A212" s="345" t="s">
        <v>751</v>
      </c>
      <c r="B212" s="343" t="s">
        <v>1013</v>
      </c>
      <c r="C212" s="343" t="s">
        <v>752</v>
      </c>
      <c r="D212" s="343"/>
      <c r="E212" s="344">
        <v>500139.4</v>
      </c>
      <c r="F212" s="344">
        <v>527409.4</v>
      </c>
      <c r="G212" s="344">
        <v>576120.4</v>
      </c>
    </row>
    <row r="213" spans="1:7" ht="12.75" outlineLevel="5">
      <c r="A213" s="346" t="s">
        <v>200</v>
      </c>
      <c r="B213" s="347" t="s">
        <v>1013</v>
      </c>
      <c r="C213" s="347" t="s">
        <v>752</v>
      </c>
      <c r="D213" s="347" t="s">
        <v>201</v>
      </c>
      <c r="E213" s="348">
        <v>500139.4</v>
      </c>
      <c r="F213" s="348">
        <v>527409.4</v>
      </c>
      <c r="G213" s="348">
        <v>576120.4</v>
      </c>
    </row>
    <row r="214" spans="1:7" ht="15.75" customHeight="1" outlineLevel="2">
      <c r="A214" s="345" t="s">
        <v>304</v>
      </c>
      <c r="B214" s="343" t="s">
        <v>1014</v>
      </c>
      <c r="C214" s="343"/>
      <c r="D214" s="343"/>
      <c r="E214" s="344">
        <v>24894</v>
      </c>
      <c r="F214" s="344">
        <v>14906.8</v>
      </c>
      <c r="G214" s="344">
        <v>13805</v>
      </c>
    </row>
    <row r="215" spans="1:7" ht="30.75" customHeight="1" outlineLevel="3">
      <c r="A215" s="345" t="s">
        <v>1015</v>
      </c>
      <c r="B215" s="343" t="s">
        <v>1016</v>
      </c>
      <c r="C215" s="343"/>
      <c r="D215" s="343"/>
      <c r="E215" s="344">
        <v>1000</v>
      </c>
      <c r="F215" s="344">
        <v>991</v>
      </c>
      <c r="G215" s="344">
        <v>1013.9</v>
      </c>
    </row>
    <row r="216" spans="1:7" ht="30.75" customHeight="1" outlineLevel="4">
      <c r="A216" s="345" t="s">
        <v>751</v>
      </c>
      <c r="B216" s="343" t="s">
        <v>1016</v>
      </c>
      <c r="C216" s="343" t="s">
        <v>752</v>
      </c>
      <c r="D216" s="343"/>
      <c r="E216" s="344">
        <v>1000</v>
      </c>
      <c r="F216" s="344">
        <v>991</v>
      </c>
      <c r="G216" s="344">
        <v>1013.9</v>
      </c>
    </row>
    <row r="217" spans="1:7" ht="12.75" outlineLevel="5">
      <c r="A217" s="346" t="s">
        <v>200</v>
      </c>
      <c r="B217" s="347" t="s">
        <v>1016</v>
      </c>
      <c r="C217" s="347" t="s">
        <v>752</v>
      </c>
      <c r="D217" s="347" t="s">
        <v>201</v>
      </c>
      <c r="E217" s="348">
        <v>1000</v>
      </c>
      <c r="F217" s="348">
        <v>991</v>
      </c>
      <c r="G217" s="348">
        <v>1013.9</v>
      </c>
    </row>
    <row r="218" spans="1:7" ht="16.5" customHeight="1" outlineLevel="3">
      <c r="A218" s="345" t="s">
        <v>1017</v>
      </c>
      <c r="B218" s="343" t="s">
        <v>1018</v>
      </c>
      <c r="C218" s="343"/>
      <c r="D218" s="343"/>
      <c r="E218" s="344">
        <v>800</v>
      </c>
      <c r="F218" s="344">
        <v>792.8</v>
      </c>
      <c r="G218" s="344">
        <v>811.1</v>
      </c>
    </row>
    <row r="219" spans="1:7" ht="33" customHeight="1" outlineLevel="4">
      <c r="A219" s="345" t="s">
        <v>908</v>
      </c>
      <c r="B219" s="343" t="s">
        <v>1018</v>
      </c>
      <c r="C219" s="343" t="s">
        <v>746</v>
      </c>
      <c r="D219" s="343"/>
      <c r="E219" s="344">
        <v>200</v>
      </c>
      <c r="F219" s="344">
        <v>198.2</v>
      </c>
      <c r="G219" s="344">
        <v>202.8</v>
      </c>
    </row>
    <row r="220" spans="1:7" ht="12.75" outlineLevel="5">
      <c r="A220" s="346" t="s">
        <v>200</v>
      </c>
      <c r="B220" s="347" t="s">
        <v>1018</v>
      </c>
      <c r="C220" s="347" t="s">
        <v>746</v>
      </c>
      <c r="D220" s="347" t="s">
        <v>201</v>
      </c>
      <c r="E220" s="348">
        <v>200</v>
      </c>
      <c r="F220" s="348">
        <v>198.2</v>
      </c>
      <c r="G220" s="348">
        <v>202.8</v>
      </c>
    </row>
    <row r="221" spans="1:7" ht="36" customHeight="1" outlineLevel="4">
      <c r="A221" s="345" t="s">
        <v>751</v>
      </c>
      <c r="B221" s="343" t="s">
        <v>1018</v>
      </c>
      <c r="C221" s="343" t="s">
        <v>752</v>
      </c>
      <c r="D221" s="343"/>
      <c r="E221" s="344">
        <v>600</v>
      </c>
      <c r="F221" s="344">
        <v>594.6</v>
      </c>
      <c r="G221" s="344">
        <v>608.3</v>
      </c>
    </row>
    <row r="222" spans="1:7" ht="12.75" outlineLevel="5">
      <c r="A222" s="346" t="s">
        <v>200</v>
      </c>
      <c r="B222" s="347" t="s">
        <v>1018</v>
      </c>
      <c r="C222" s="347" t="s">
        <v>752</v>
      </c>
      <c r="D222" s="347" t="s">
        <v>201</v>
      </c>
      <c r="E222" s="348">
        <v>600</v>
      </c>
      <c r="F222" s="348">
        <v>594.6</v>
      </c>
      <c r="G222" s="348">
        <v>608.3</v>
      </c>
    </row>
    <row r="223" spans="1:7" ht="33" customHeight="1" outlineLevel="3">
      <c r="A223" s="345" t="s">
        <v>305</v>
      </c>
      <c r="B223" s="343" t="s">
        <v>1019</v>
      </c>
      <c r="C223" s="343"/>
      <c r="D223" s="343"/>
      <c r="E223" s="344">
        <v>22944</v>
      </c>
      <c r="F223" s="344">
        <v>13123</v>
      </c>
      <c r="G223" s="344">
        <v>11980</v>
      </c>
    </row>
    <row r="224" spans="1:7" ht="34.5" customHeight="1" outlineLevel="4">
      <c r="A224" s="345" t="s">
        <v>751</v>
      </c>
      <c r="B224" s="343" t="s">
        <v>1019</v>
      </c>
      <c r="C224" s="343" t="s">
        <v>752</v>
      </c>
      <c r="D224" s="343"/>
      <c r="E224" s="344">
        <v>22944</v>
      </c>
      <c r="F224" s="344">
        <v>13123</v>
      </c>
      <c r="G224" s="344">
        <v>11980</v>
      </c>
    </row>
    <row r="225" spans="1:7" ht="12.75" outlineLevel="5">
      <c r="A225" s="346" t="s">
        <v>200</v>
      </c>
      <c r="B225" s="347" t="s">
        <v>1019</v>
      </c>
      <c r="C225" s="347" t="s">
        <v>752</v>
      </c>
      <c r="D225" s="347" t="s">
        <v>201</v>
      </c>
      <c r="E225" s="348">
        <v>22944</v>
      </c>
      <c r="F225" s="348">
        <v>13123</v>
      </c>
      <c r="G225" s="348">
        <v>11980</v>
      </c>
    </row>
    <row r="226" spans="1:7" ht="33" customHeight="1" outlineLevel="3">
      <c r="A226" s="345" t="s">
        <v>1007</v>
      </c>
      <c r="B226" s="343" t="s">
        <v>1020</v>
      </c>
      <c r="C226" s="343"/>
      <c r="D226" s="343"/>
      <c r="E226" s="344">
        <v>150</v>
      </c>
      <c r="F226" s="344"/>
      <c r="G226" s="344"/>
    </row>
    <row r="227" spans="1:7" ht="35.25" customHeight="1" outlineLevel="4">
      <c r="A227" s="345" t="s">
        <v>751</v>
      </c>
      <c r="B227" s="343" t="s">
        <v>1020</v>
      </c>
      <c r="C227" s="343" t="s">
        <v>752</v>
      </c>
      <c r="D227" s="343"/>
      <c r="E227" s="344">
        <v>150</v>
      </c>
      <c r="F227" s="344"/>
      <c r="G227" s="344"/>
    </row>
    <row r="228" spans="1:7" ht="12.75" outlineLevel="5">
      <c r="A228" s="346" t="s">
        <v>200</v>
      </c>
      <c r="B228" s="347" t="s">
        <v>1020</v>
      </c>
      <c r="C228" s="347" t="s">
        <v>752</v>
      </c>
      <c r="D228" s="347" t="s">
        <v>201</v>
      </c>
      <c r="E228" s="348">
        <v>150</v>
      </c>
      <c r="F228" s="348"/>
      <c r="G228" s="348"/>
    </row>
    <row r="229" spans="1:7" ht="21.75" customHeight="1" outlineLevel="2">
      <c r="A229" s="345" t="s">
        <v>306</v>
      </c>
      <c r="B229" s="343" t="s">
        <v>1021</v>
      </c>
      <c r="C229" s="343"/>
      <c r="D229" s="343"/>
      <c r="E229" s="344">
        <v>38634</v>
      </c>
      <c r="F229" s="344">
        <v>34709.2</v>
      </c>
      <c r="G229" s="344">
        <v>34709.2</v>
      </c>
    </row>
    <row r="230" spans="1:7" ht="100.5" customHeight="1" outlineLevel="3">
      <c r="A230" s="342" t="s">
        <v>307</v>
      </c>
      <c r="B230" s="343" t="s">
        <v>1022</v>
      </c>
      <c r="C230" s="343"/>
      <c r="D230" s="343"/>
      <c r="E230" s="344">
        <v>38634</v>
      </c>
      <c r="F230" s="344">
        <v>34709.2</v>
      </c>
      <c r="G230" s="344">
        <v>34709.2</v>
      </c>
    </row>
    <row r="231" spans="1:7" ht="63" customHeight="1" outlineLevel="4">
      <c r="A231" s="345" t="s">
        <v>744</v>
      </c>
      <c r="B231" s="343" t="s">
        <v>1022</v>
      </c>
      <c r="C231" s="343" t="s">
        <v>745</v>
      </c>
      <c r="D231" s="343"/>
      <c r="E231" s="344">
        <v>778.6</v>
      </c>
      <c r="F231" s="344"/>
      <c r="G231" s="344"/>
    </row>
    <row r="232" spans="1:7" ht="12.75" outlineLevel="5">
      <c r="A232" s="346" t="s">
        <v>207</v>
      </c>
      <c r="B232" s="347" t="s">
        <v>1022</v>
      </c>
      <c r="C232" s="347" t="s">
        <v>745</v>
      </c>
      <c r="D232" s="347" t="s">
        <v>208</v>
      </c>
      <c r="E232" s="348">
        <v>778.6</v>
      </c>
      <c r="F232" s="348"/>
      <c r="G232" s="348"/>
    </row>
    <row r="233" spans="1:7" ht="33" customHeight="1" outlineLevel="4">
      <c r="A233" s="345" t="s">
        <v>908</v>
      </c>
      <c r="B233" s="343" t="s">
        <v>1022</v>
      </c>
      <c r="C233" s="343" t="s">
        <v>746</v>
      </c>
      <c r="D233" s="343"/>
      <c r="E233" s="344">
        <v>145.2</v>
      </c>
      <c r="F233" s="344"/>
      <c r="G233" s="344"/>
    </row>
    <row r="234" spans="1:7" ht="12.75" outlineLevel="5">
      <c r="A234" s="346" t="s">
        <v>207</v>
      </c>
      <c r="B234" s="347" t="s">
        <v>1022</v>
      </c>
      <c r="C234" s="347" t="s">
        <v>746</v>
      </c>
      <c r="D234" s="347" t="s">
        <v>208</v>
      </c>
      <c r="E234" s="348">
        <v>145.2</v>
      </c>
      <c r="F234" s="348"/>
      <c r="G234" s="348"/>
    </row>
    <row r="235" spans="1:7" ht="26.25" customHeight="1" outlineLevel="4">
      <c r="A235" s="345" t="s">
        <v>751</v>
      </c>
      <c r="B235" s="343" t="s">
        <v>1022</v>
      </c>
      <c r="C235" s="343" t="s">
        <v>752</v>
      </c>
      <c r="D235" s="343"/>
      <c r="E235" s="344">
        <v>37710.2</v>
      </c>
      <c r="F235" s="344">
        <v>34709.2</v>
      </c>
      <c r="G235" s="344">
        <v>34709.2</v>
      </c>
    </row>
    <row r="236" spans="1:7" ht="12.75" outlineLevel="5">
      <c r="A236" s="346" t="s">
        <v>218</v>
      </c>
      <c r="B236" s="347" t="s">
        <v>1022</v>
      </c>
      <c r="C236" s="347" t="s">
        <v>752</v>
      </c>
      <c r="D236" s="347" t="s">
        <v>219</v>
      </c>
      <c r="E236" s="348">
        <v>37710.2</v>
      </c>
      <c r="F236" s="348">
        <v>34709.2</v>
      </c>
      <c r="G236" s="348">
        <v>34709.2</v>
      </c>
    </row>
    <row r="237" spans="1:7" ht="27" customHeight="1" outlineLevel="2">
      <c r="A237" s="345" t="s">
        <v>308</v>
      </c>
      <c r="B237" s="343" t="s">
        <v>1023</v>
      </c>
      <c r="C237" s="343"/>
      <c r="D237" s="343"/>
      <c r="E237" s="344">
        <v>75349</v>
      </c>
      <c r="F237" s="344">
        <v>20958.9</v>
      </c>
      <c r="G237" s="344">
        <v>21372.3</v>
      </c>
    </row>
    <row r="238" spans="1:7" ht="19.5" customHeight="1" outlineLevel="3">
      <c r="A238" s="345" t="s">
        <v>291</v>
      </c>
      <c r="B238" s="343" t="s">
        <v>1024</v>
      </c>
      <c r="C238" s="343"/>
      <c r="D238" s="343"/>
      <c r="E238" s="344">
        <v>10808</v>
      </c>
      <c r="F238" s="344">
        <v>7432.3</v>
      </c>
      <c r="G238" s="344">
        <v>7603.8</v>
      </c>
    </row>
    <row r="239" spans="1:7" ht="31.5" customHeight="1" outlineLevel="4">
      <c r="A239" s="345" t="s">
        <v>751</v>
      </c>
      <c r="B239" s="343" t="s">
        <v>1024</v>
      </c>
      <c r="C239" s="343" t="s">
        <v>752</v>
      </c>
      <c r="D239" s="343"/>
      <c r="E239" s="344">
        <v>10808</v>
      </c>
      <c r="F239" s="344">
        <v>7432.3</v>
      </c>
      <c r="G239" s="344">
        <v>7603.8</v>
      </c>
    </row>
    <row r="240" spans="1:7" ht="12.75" outlineLevel="5">
      <c r="A240" s="346" t="s">
        <v>200</v>
      </c>
      <c r="B240" s="347" t="s">
        <v>1024</v>
      </c>
      <c r="C240" s="347" t="s">
        <v>752</v>
      </c>
      <c r="D240" s="347" t="s">
        <v>201</v>
      </c>
      <c r="E240" s="348">
        <v>10808</v>
      </c>
      <c r="F240" s="348">
        <v>7432.3</v>
      </c>
      <c r="G240" s="348">
        <v>7603.8</v>
      </c>
    </row>
    <row r="241" spans="1:7" ht="30" customHeight="1" outlineLevel="3">
      <c r="A241" s="345" t="s">
        <v>1025</v>
      </c>
      <c r="B241" s="343" t="s">
        <v>1026</v>
      </c>
      <c r="C241" s="343"/>
      <c r="D241" s="343"/>
      <c r="E241" s="344">
        <v>3400</v>
      </c>
      <c r="F241" s="344">
        <v>3369.3</v>
      </c>
      <c r="G241" s="344">
        <v>3447</v>
      </c>
    </row>
    <row r="242" spans="1:7" ht="27" customHeight="1" outlineLevel="4">
      <c r="A242" s="345" t="s">
        <v>751</v>
      </c>
      <c r="B242" s="343" t="s">
        <v>1026</v>
      </c>
      <c r="C242" s="343" t="s">
        <v>752</v>
      </c>
      <c r="D242" s="343"/>
      <c r="E242" s="344">
        <v>3400</v>
      </c>
      <c r="F242" s="344">
        <v>3369.3</v>
      </c>
      <c r="G242" s="344">
        <v>3447</v>
      </c>
    </row>
    <row r="243" spans="1:7" ht="12.75" outlineLevel="5">
      <c r="A243" s="346" t="s">
        <v>200</v>
      </c>
      <c r="B243" s="347" t="s">
        <v>1026</v>
      </c>
      <c r="C243" s="347" t="s">
        <v>752</v>
      </c>
      <c r="D243" s="347" t="s">
        <v>201</v>
      </c>
      <c r="E243" s="348">
        <v>3400</v>
      </c>
      <c r="F243" s="348">
        <v>3369.3</v>
      </c>
      <c r="G243" s="348">
        <v>3447</v>
      </c>
    </row>
    <row r="244" spans="1:7" ht="17.25" customHeight="1" outlineLevel="3">
      <c r="A244" s="345" t="s">
        <v>309</v>
      </c>
      <c r="B244" s="343" t="s">
        <v>1027</v>
      </c>
      <c r="C244" s="343"/>
      <c r="D244" s="343"/>
      <c r="E244" s="344">
        <v>1500</v>
      </c>
      <c r="F244" s="344">
        <v>1486.5</v>
      </c>
      <c r="G244" s="344">
        <v>1520.8</v>
      </c>
    </row>
    <row r="245" spans="1:7" ht="30.75" customHeight="1" outlineLevel="4">
      <c r="A245" s="345" t="s">
        <v>751</v>
      </c>
      <c r="B245" s="343" t="s">
        <v>1027</v>
      </c>
      <c r="C245" s="343" t="s">
        <v>752</v>
      </c>
      <c r="D245" s="343"/>
      <c r="E245" s="344">
        <v>1500</v>
      </c>
      <c r="F245" s="344">
        <v>1486.5</v>
      </c>
      <c r="G245" s="344">
        <v>1520.8</v>
      </c>
    </row>
    <row r="246" spans="1:7" ht="12.75" outlineLevel="5">
      <c r="A246" s="346" t="s">
        <v>200</v>
      </c>
      <c r="B246" s="347" t="s">
        <v>1027</v>
      </c>
      <c r="C246" s="347" t="s">
        <v>752</v>
      </c>
      <c r="D246" s="347" t="s">
        <v>201</v>
      </c>
      <c r="E246" s="348">
        <v>1500</v>
      </c>
      <c r="F246" s="348">
        <v>1486.5</v>
      </c>
      <c r="G246" s="348">
        <v>1520.8</v>
      </c>
    </row>
    <row r="247" spans="1:7" ht="15.75" customHeight="1" outlineLevel="3">
      <c r="A247" s="345" t="s">
        <v>311</v>
      </c>
      <c r="B247" s="343" t="s">
        <v>1028</v>
      </c>
      <c r="C247" s="343"/>
      <c r="D247" s="343"/>
      <c r="E247" s="344">
        <v>50087</v>
      </c>
      <c r="F247" s="344"/>
      <c r="G247" s="344"/>
    </row>
    <row r="248" spans="1:7" ht="33" customHeight="1" outlineLevel="4">
      <c r="A248" s="345" t="s">
        <v>751</v>
      </c>
      <c r="B248" s="343" t="s">
        <v>1028</v>
      </c>
      <c r="C248" s="343" t="s">
        <v>752</v>
      </c>
      <c r="D248" s="343"/>
      <c r="E248" s="344">
        <v>50087</v>
      </c>
      <c r="F248" s="344"/>
      <c r="G248" s="344"/>
    </row>
    <row r="249" spans="1:7" ht="12.75" outlineLevel="5">
      <c r="A249" s="346" t="s">
        <v>200</v>
      </c>
      <c r="B249" s="347" t="s">
        <v>1028</v>
      </c>
      <c r="C249" s="347" t="s">
        <v>752</v>
      </c>
      <c r="D249" s="347" t="s">
        <v>201</v>
      </c>
      <c r="E249" s="348">
        <v>50087</v>
      </c>
      <c r="F249" s="348"/>
      <c r="G249" s="348"/>
    </row>
    <row r="250" spans="1:7" ht="41.25" customHeight="1" outlineLevel="3">
      <c r="A250" s="345" t="s">
        <v>310</v>
      </c>
      <c r="B250" s="343" t="s">
        <v>1029</v>
      </c>
      <c r="C250" s="343"/>
      <c r="D250" s="343"/>
      <c r="E250" s="344">
        <v>300</v>
      </c>
      <c r="F250" s="344">
        <v>297.3</v>
      </c>
      <c r="G250" s="344">
        <v>304.2</v>
      </c>
    </row>
    <row r="251" spans="1:7" ht="32.25" customHeight="1" outlineLevel="4">
      <c r="A251" s="345" t="s">
        <v>751</v>
      </c>
      <c r="B251" s="343" t="s">
        <v>1029</v>
      </c>
      <c r="C251" s="343" t="s">
        <v>752</v>
      </c>
      <c r="D251" s="343"/>
      <c r="E251" s="344">
        <v>300</v>
      </c>
      <c r="F251" s="344">
        <v>297.3</v>
      </c>
      <c r="G251" s="344">
        <v>304.2</v>
      </c>
    </row>
    <row r="252" spans="1:7" ht="12.75" outlineLevel="5">
      <c r="A252" s="346" t="s">
        <v>200</v>
      </c>
      <c r="B252" s="347" t="s">
        <v>1029</v>
      </c>
      <c r="C252" s="347" t="s">
        <v>752</v>
      </c>
      <c r="D252" s="347" t="s">
        <v>201</v>
      </c>
      <c r="E252" s="348">
        <v>300</v>
      </c>
      <c r="F252" s="348">
        <v>297.3</v>
      </c>
      <c r="G252" s="348">
        <v>304.2</v>
      </c>
    </row>
    <row r="253" spans="1:7" ht="45.75" customHeight="1" outlineLevel="3">
      <c r="A253" s="345" t="s">
        <v>310</v>
      </c>
      <c r="B253" s="343" t="s">
        <v>1030</v>
      </c>
      <c r="C253" s="343"/>
      <c r="D253" s="343"/>
      <c r="E253" s="344">
        <v>3874</v>
      </c>
      <c r="F253" s="344">
        <v>3042</v>
      </c>
      <c r="G253" s="344">
        <v>3042</v>
      </c>
    </row>
    <row r="254" spans="1:7" ht="30.75" customHeight="1" outlineLevel="4">
      <c r="A254" s="345" t="s">
        <v>751</v>
      </c>
      <c r="B254" s="343" t="s">
        <v>1030</v>
      </c>
      <c r="C254" s="343" t="s">
        <v>752</v>
      </c>
      <c r="D254" s="343"/>
      <c r="E254" s="344">
        <v>3874</v>
      </c>
      <c r="F254" s="344">
        <v>3042</v>
      </c>
      <c r="G254" s="344">
        <v>3042</v>
      </c>
    </row>
    <row r="255" spans="1:7" ht="12.75" outlineLevel="5">
      <c r="A255" s="346" t="s">
        <v>200</v>
      </c>
      <c r="B255" s="347" t="s">
        <v>1030</v>
      </c>
      <c r="C255" s="347" t="s">
        <v>752</v>
      </c>
      <c r="D255" s="347" t="s">
        <v>201</v>
      </c>
      <c r="E255" s="348">
        <v>3874</v>
      </c>
      <c r="F255" s="348">
        <v>3042</v>
      </c>
      <c r="G255" s="348">
        <v>3042</v>
      </c>
    </row>
    <row r="256" spans="1:7" ht="18" customHeight="1" outlineLevel="3">
      <c r="A256" s="345" t="s">
        <v>311</v>
      </c>
      <c r="B256" s="343" t="s">
        <v>1031</v>
      </c>
      <c r="C256" s="343"/>
      <c r="D256" s="343"/>
      <c r="E256" s="344">
        <v>5380</v>
      </c>
      <c r="F256" s="344">
        <v>5331.5</v>
      </c>
      <c r="G256" s="344">
        <v>5454.5</v>
      </c>
    </row>
    <row r="257" spans="1:7" ht="31.5" customHeight="1" outlineLevel="4">
      <c r="A257" s="345" t="s">
        <v>751</v>
      </c>
      <c r="B257" s="343" t="s">
        <v>1031</v>
      </c>
      <c r="C257" s="343" t="s">
        <v>752</v>
      </c>
      <c r="D257" s="343"/>
      <c r="E257" s="344">
        <v>5380</v>
      </c>
      <c r="F257" s="344">
        <v>5331.5</v>
      </c>
      <c r="G257" s="344">
        <v>5454.5</v>
      </c>
    </row>
    <row r="258" spans="1:7" ht="12.75" outlineLevel="5">
      <c r="A258" s="346" t="s">
        <v>200</v>
      </c>
      <c r="B258" s="347" t="s">
        <v>1031</v>
      </c>
      <c r="C258" s="347" t="s">
        <v>752</v>
      </c>
      <c r="D258" s="347" t="s">
        <v>201</v>
      </c>
      <c r="E258" s="348">
        <v>5380</v>
      </c>
      <c r="F258" s="348">
        <v>5331.5</v>
      </c>
      <c r="G258" s="348">
        <v>5454.5</v>
      </c>
    </row>
    <row r="259" spans="1:7" ht="33" customHeight="1" outlineLevel="1">
      <c r="A259" s="345" t="s">
        <v>413</v>
      </c>
      <c r="B259" s="343" t="s">
        <v>1032</v>
      </c>
      <c r="C259" s="343"/>
      <c r="D259" s="343"/>
      <c r="E259" s="344">
        <v>158551.7</v>
      </c>
      <c r="F259" s="344">
        <v>157141</v>
      </c>
      <c r="G259" s="344">
        <v>160715.6</v>
      </c>
    </row>
    <row r="260" spans="1:7" ht="33" customHeight="1" outlineLevel="2">
      <c r="A260" s="345" t="s">
        <v>312</v>
      </c>
      <c r="B260" s="343" t="s">
        <v>1033</v>
      </c>
      <c r="C260" s="343"/>
      <c r="D260" s="343"/>
      <c r="E260" s="344">
        <v>153109.1</v>
      </c>
      <c r="F260" s="344">
        <v>151727.7</v>
      </c>
      <c r="G260" s="344">
        <v>155227.9</v>
      </c>
    </row>
    <row r="261" spans="1:7" ht="33" customHeight="1" outlineLevel="3">
      <c r="A261" s="345" t="s">
        <v>954</v>
      </c>
      <c r="B261" s="343" t="s">
        <v>1034</v>
      </c>
      <c r="C261" s="343"/>
      <c r="D261" s="343"/>
      <c r="E261" s="344">
        <v>153109.1</v>
      </c>
      <c r="F261" s="344">
        <v>151727.7</v>
      </c>
      <c r="G261" s="344">
        <v>155227.9</v>
      </c>
    </row>
    <row r="262" spans="1:7" ht="34.5" customHeight="1" outlineLevel="4">
      <c r="A262" s="345" t="s">
        <v>751</v>
      </c>
      <c r="B262" s="343" t="s">
        <v>1034</v>
      </c>
      <c r="C262" s="343" t="s">
        <v>752</v>
      </c>
      <c r="D262" s="343"/>
      <c r="E262" s="344">
        <v>153109.1</v>
      </c>
      <c r="F262" s="344">
        <v>151727.7</v>
      </c>
      <c r="G262" s="344">
        <v>155227.9</v>
      </c>
    </row>
    <row r="263" spans="1:7" ht="12.75" outlineLevel="5">
      <c r="A263" s="346" t="s">
        <v>202</v>
      </c>
      <c r="B263" s="347" t="s">
        <v>1034</v>
      </c>
      <c r="C263" s="347" t="s">
        <v>752</v>
      </c>
      <c r="D263" s="347" t="s">
        <v>203</v>
      </c>
      <c r="E263" s="348">
        <v>153109.1</v>
      </c>
      <c r="F263" s="348">
        <v>151727.7</v>
      </c>
      <c r="G263" s="348">
        <v>155227.9</v>
      </c>
    </row>
    <row r="264" spans="1:7" ht="33" customHeight="1" outlineLevel="2">
      <c r="A264" s="345" t="s">
        <v>313</v>
      </c>
      <c r="B264" s="343" t="s">
        <v>1035</v>
      </c>
      <c r="C264" s="343"/>
      <c r="D264" s="343"/>
      <c r="E264" s="344">
        <v>3242.6</v>
      </c>
      <c r="F264" s="344">
        <v>3233.1</v>
      </c>
      <c r="G264" s="344">
        <v>3257.1</v>
      </c>
    </row>
    <row r="265" spans="1:7" ht="21.75" customHeight="1" outlineLevel="3">
      <c r="A265" s="345" t="s">
        <v>1017</v>
      </c>
      <c r="B265" s="343" t="s">
        <v>1036</v>
      </c>
      <c r="C265" s="343"/>
      <c r="D265" s="343"/>
      <c r="E265" s="344">
        <v>800</v>
      </c>
      <c r="F265" s="344">
        <v>792.8</v>
      </c>
      <c r="G265" s="344">
        <v>811.1</v>
      </c>
    </row>
    <row r="266" spans="1:7" ht="28.5" customHeight="1" outlineLevel="4">
      <c r="A266" s="345" t="s">
        <v>751</v>
      </c>
      <c r="B266" s="343" t="s">
        <v>1036</v>
      </c>
      <c r="C266" s="343" t="s">
        <v>752</v>
      </c>
      <c r="D266" s="343"/>
      <c r="E266" s="344">
        <v>800</v>
      </c>
      <c r="F266" s="344">
        <v>792.8</v>
      </c>
      <c r="G266" s="344">
        <v>811.1</v>
      </c>
    </row>
    <row r="267" spans="1:7" ht="12.75" outlineLevel="5">
      <c r="A267" s="346" t="s">
        <v>202</v>
      </c>
      <c r="B267" s="347" t="s">
        <v>1036</v>
      </c>
      <c r="C267" s="347" t="s">
        <v>752</v>
      </c>
      <c r="D267" s="347" t="s">
        <v>203</v>
      </c>
      <c r="E267" s="348">
        <v>800</v>
      </c>
      <c r="F267" s="348">
        <v>792.8</v>
      </c>
      <c r="G267" s="348">
        <v>811.1</v>
      </c>
    </row>
    <row r="268" spans="1:7" ht="21.75" customHeight="1" outlineLevel="3">
      <c r="A268" s="345" t="s">
        <v>1037</v>
      </c>
      <c r="B268" s="343" t="s">
        <v>1038</v>
      </c>
      <c r="C268" s="343"/>
      <c r="D268" s="343"/>
      <c r="E268" s="344">
        <v>250</v>
      </c>
      <c r="F268" s="344">
        <v>247.7</v>
      </c>
      <c r="G268" s="344">
        <v>253.4</v>
      </c>
    </row>
    <row r="269" spans="1:7" ht="33" customHeight="1" outlineLevel="4">
      <c r="A269" s="345" t="s">
        <v>751</v>
      </c>
      <c r="B269" s="343" t="s">
        <v>1038</v>
      </c>
      <c r="C269" s="343" t="s">
        <v>752</v>
      </c>
      <c r="D269" s="343"/>
      <c r="E269" s="344">
        <v>250</v>
      </c>
      <c r="F269" s="344">
        <v>247.7</v>
      </c>
      <c r="G269" s="344">
        <v>253.4</v>
      </c>
    </row>
    <row r="270" spans="1:7" ht="12.75" outlineLevel="5">
      <c r="A270" s="346" t="s">
        <v>202</v>
      </c>
      <c r="B270" s="347" t="s">
        <v>1038</v>
      </c>
      <c r="C270" s="347" t="s">
        <v>752</v>
      </c>
      <c r="D270" s="347" t="s">
        <v>203</v>
      </c>
      <c r="E270" s="348">
        <v>250</v>
      </c>
      <c r="F270" s="348">
        <v>247.7</v>
      </c>
      <c r="G270" s="348">
        <v>253.4</v>
      </c>
    </row>
    <row r="271" spans="1:7" ht="33" customHeight="1" outlineLevel="3">
      <c r="A271" s="345" t="s">
        <v>314</v>
      </c>
      <c r="B271" s="343" t="s">
        <v>1039</v>
      </c>
      <c r="C271" s="343"/>
      <c r="D271" s="343"/>
      <c r="E271" s="344">
        <v>2192.6</v>
      </c>
      <c r="F271" s="344">
        <v>2192.6</v>
      </c>
      <c r="G271" s="344">
        <v>2192.6</v>
      </c>
    </row>
    <row r="272" spans="1:7" ht="33" customHeight="1" outlineLevel="4">
      <c r="A272" s="345" t="s">
        <v>751</v>
      </c>
      <c r="B272" s="343" t="s">
        <v>1039</v>
      </c>
      <c r="C272" s="343" t="s">
        <v>752</v>
      </c>
      <c r="D272" s="343"/>
      <c r="E272" s="344">
        <v>2192.6</v>
      </c>
      <c r="F272" s="344">
        <v>2192.6</v>
      </c>
      <c r="G272" s="344">
        <v>2192.6</v>
      </c>
    </row>
    <row r="273" spans="1:7" ht="12.75" outlineLevel="5">
      <c r="A273" s="346" t="s">
        <v>202</v>
      </c>
      <c r="B273" s="347" t="s">
        <v>1039</v>
      </c>
      <c r="C273" s="347" t="s">
        <v>752</v>
      </c>
      <c r="D273" s="347" t="s">
        <v>203</v>
      </c>
      <c r="E273" s="348">
        <v>2192.6</v>
      </c>
      <c r="F273" s="348">
        <v>2192.6</v>
      </c>
      <c r="G273" s="348">
        <v>2192.6</v>
      </c>
    </row>
    <row r="274" spans="1:7" ht="33" customHeight="1" outlineLevel="2">
      <c r="A274" s="345" t="s">
        <v>315</v>
      </c>
      <c r="B274" s="343" t="s">
        <v>1040</v>
      </c>
      <c r="C274" s="343"/>
      <c r="D274" s="343"/>
      <c r="E274" s="344">
        <v>2200</v>
      </c>
      <c r="F274" s="344">
        <v>2180.2</v>
      </c>
      <c r="G274" s="344">
        <v>2230.6</v>
      </c>
    </row>
    <row r="275" spans="1:7" ht="21.75" customHeight="1" outlineLevel="3">
      <c r="A275" s="345" t="s">
        <v>291</v>
      </c>
      <c r="B275" s="343" t="s">
        <v>1041</v>
      </c>
      <c r="C275" s="343"/>
      <c r="D275" s="343"/>
      <c r="E275" s="344">
        <v>700</v>
      </c>
      <c r="F275" s="344">
        <v>693.7</v>
      </c>
      <c r="G275" s="344">
        <v>709.7</v>
      </c>
    </row>
    <row r="276" spans="1:7" ht="33.75" customHeight="1" outlineLevel="4">
      <c r="A276" s="345" t="s">
        <v>751</v>
      </c>
      <c r="B276" s="343" t="s">
        <v>1041</v>
      </c>
      <c r="C276" s="343" t="s">
        <v>752</v>
      </c>
      <c r="D276" s="343"/>
      <c r="E276" s="344">
        <v>700</v>
      </c>
      <c r="F276" s="344">
        <v>693.7</v>
      </c>
      <c r="G276" s="344">
        <v>709.7</v>
      </c>
    </row>
    <row r="277" spans="1:7" ht="12.75" outlineLevel="5">
      <c r="A277" s="346" t="s">
        <v>202</v>
      </c>
      <c r="B277" s="347" t="s">
        <v>1041</v>
      </c>
      <c r="C277" s="347" t="s">
        <v>752</v>
      </c>
      <c r="D277" s="347" t="s">
        <v>203</v>
      </c>
      <c r="E277" s="348">
        <v>700</v>
      </c>
      <c r="F277" s="348">
        <v>693.7</v>
      </c>
      <c r="G277" s="348">
        <v>709.7</v>
      </c>
    </row>
    <row r="278" spans="1:7" ht="33" customHeight="1" outlineLevel="3">
      <c r="A278" s="345" t="s">
        <v>1042</v>
      </c>
      <c r="B278" s="343" t="s">
        <v>1043</v>
      </c>
      <c r="C278" s="343"/>
      <c r="D278" s="343"/>
      <c r="E278" s="344">
        <v>1000</v>
      </c>
      <c r="F278" s="344">
        <v>991</v>
      </c>
      <c r="G278" s="344">
        <v>1013.9</v>
      </c>
    </row>
    <row r="279" spans="1:7" ht="33.75" customHeight="1" outlineLevel="4">
      <c r="A279" s="345" t="s">
        <v>751</v>
      </c>
      <c r="B279" s="343" t="s">
        <v>1043</v>
      </c>
      <c r="C279" s="343" t="s">
        <v>752</v>
      </c>
      <c r="D279" s="343"/>
      <c r="E279" s="344">
        <v>1000</v>
      </c>
      <c r="F279" s="344">
        <v>991</v>
      </c>
      <c r="G279" s="344">
        <v>1013.9</v>
      </c>
    </row>
    <row r="280" spans="1:7" ht="12.75" outlineLevel="5">
      <c r="A280" s="346" t="s">
        <v>202</v>
      </c>
      <c r="B280" s="347" t="s">
        <v>1043</v>
      </c>
      <c r="C280" s="347" t="s">
        <v>752</v>
      </c>
      <c r="D280" s="347" t="s">
        <v>203</v>
      </c>
      <c r="E280" s="348">
        <v>1000</v>
      </c>
      <c r="F280" s="348">
        <v>991</v>
      </c>
      <c r="G280" s="348">
        <v>1013.9</v>
      </c>
    </row>
    <row r="281" spans="1:7" ht="21.75" customHeight="1" outlineLevel="3">
      <c r="A281" s="345" t="s">
        <v>309</v>
      </c>
      <c r="B281" s="343" t="s">
        <v>1044</v>
      </c>
      <c r="C281" s="343"/>
      <c r="D281" s="343"/>
      <c r="E281" s="344">
        <v>200</v>
      </c>
      <c r="F281" s="344">
        <v>198.2</v>
      </c>
      <c r="G281" s="344">
        <v>202.8</v>
      </c>
    </row>
    <row r="282" spans="1:7" ht="33" customHeight="1" outlineLevel="4">
      <c r="A282" s="345" t="s">
        <v>751</v>
      </c>
      <c r="B282" s="343" t="s">
        <v>1044</v>
      </c>
      <c r="C282" s="343" t="s">
        <v>752</v>
      </c>
      <c r="D282" s="343"/>
      <c r="E282" s="344">
        <v>200</v>
      </c>
      <c r="F282" s="344">
        <v>198.2</v>
      </c>
      <c r="G282" s="344">
        <v>202.8</v>
      </c>
    </row>
    <row r="283" spans="1:7" ht="12.75" outlineLevel="5">
      <c r="A283" s="346" t="s">
        <v>202</v>
      </c>
      <c r="B283" s="347" t="s">
        <v>1044</v>
      </c>
      <c r="C283" s="347" t="s">
        <v>752</v>
      </c>
      <c r="D283" s="347" t="s">
        <v>203</v>
      </c>
      <c r="E283" s="348">
        <v>200</v>
      </c>
      <c r="F283" s="348">
        <v>198.2</v>
      </c>
      <c r="G283" s="348">
        <v>202.8</v>
      </c>
    </row>
    <row r="284" spans="1:7" ht="31.5" customHeight="1" outlineLevel="3">
      <c r="A284" s="345" t="s">
        <v>467</v>
      </c>
      <c r="B284" s="343" t="s">
        <v>1045</v>
      </c>
      <c r="C284" s="343"/>
      <c r="D284" s="343"/>
      <c r="E284" s="344">
        <v>300</v>
      </c>
      <c r="F284" s="344">
        <v>297.3</v>
      </c>
      <c r="G284" s="344">
        <v>304.2</v>
      </c>
    </row>
    <row r="285" spans="1:7" ht="33" customHeight="1" outlineLevel="4">
      <c r="A285" s="345" t="s">
        <v>751</v>
      </c>
      <c r="B285" s="343" t="s">
        <v>1045</v>
      </c>
      <c r="C285" s="343" t="s">
        <v>752</v>
      </c>
      <c r="D285" s="343"/>
      <c r="E285" s="344">
        <v>300</v>
      </c>
      <c r="F285" s="344">
        <v>297.3</v>
      </c>
      <c r="G285" s="344">
        <v>304.2</v>
      </c>
    </row>
    <row r="286" spans="1:7" ht="12.75" outlineLevel="5">
      <c r="A286" s="346" t="s">
        <v>202</v>
      </c>
      <c r="B286" s="347" t="s">
        <v>1045</v>
      </c>
      <c r="C286" s="347" t="s">
        <v>752</v>
      </c>
      <c r="D286" s="347" t="s">
        <v>203</v>
      </c>
      <c r="E286" s="348">
        <v>300</v>
      </c>
      <c r="F286" s="348">
        <v>297.3</v>
      </c>
      <c r="G286" s="348">
        <v>304.2</v>
      </c>
    </row>
    <row r="287" spans="1:7" ht="33" customHeight="1" outlineLevel="1">
      <c r="A287" s="345" t="s">
        <v>414</v>
      </c>
      <c r="B287" s="343" t="s">
        <v>1046</v>
      </c>
      <c r="C287" s="343"/>
      <c r="D287" s="343"/>
      <c r="E287" s="344">
        <v>1175.2</v>
      </c>
      <c r="F287" s="344">
        <v>1168.9</v>
      </c>
      <c r="G287" s="344">
        <v>1184.9</v>
      </c>
    </row>
    <row r="288" spans="1:7" ht="33" customHeight="1" outlineLevel="2">
      <c r="A288" s="345" t="s">
        <v>316</v>
      </c>
      <c r="B288" s="343" t="s">
        <v>1047</v>
      </c>
      <c r="C288" s="343"/>
      <c r="D288" s="343"/>
      <c r="E288" s="344">
        <v>1175.2</v>
      </c>
      <c r="F288" s="344">
        <v>1168.9</v>
      </c>
      <c r="G288" s="344">
        <v>1184.9</v>
      </c>
    </row>
    <row r="289" spans="1:7" ht="33" customHeight="1" outlineLevel="3">
      <c r="A289" s="345" t="s">
        <v>317</v>
      </c>
      <c r="B289" s="343" t="s">
        <v>1048</v>
      </c>
      <c r="C289" s="343"/>
      <c r="D289" s="343"/>
      <c r="E289" s="344">
        <v>700</v>
      </c>
      <c r="F289" s="344">
        <v>693.7</v>
      </c>
      <c r="G289" s="344">
        <v>709.7</v>
      </c>
    </row>
    <row r="290" spans="1:7" ht="33" customHeight="1" outlineLevel="4">
      <c r="A290" s="345" t="s">
        <v>908</v>
      </c>
      <c r="B290" s="343" t="s">
        <v>1048</v>
      </c>
      <c r="C290" s="343" t="s">
        <v>746</v>
      </c>
      <c r="D290" s="343"/>
      <c r="E290" s="344">
        <v>220</v>
      </c>
      <c r="F290" s="344">
        <v>218</v>
      </c>
      <c r="G290" s="344">
        <v>223</v>
      </c>
    </row>
    <row r="291" spans="1:7" ht="12.75" outlineLevel="5">
      <c r="A291" s="346" t="s">
        <v>207</v>
      </c>
      <c r="B291" s="347" t="s">
        <v>1048</v>
      </c>
      <c r="C291" s="347" t="s">
        <v>746</v>
      </c>
      <c r="D291" s="347" t="s">
        <v>208</v>
      </c>
      <c r="E291" s="348">
        <v>220</v>
      </c>
      <c r="F291" s="348">
        <v>218</v>
      </c>
      <c r="G291" s="348">
        <v>223</v>
      </c>
    </row>
    <row r="292" spans="1:7" ht="33" customHeight="1" outlineLevel="4">
      <c r="A292" s="345" t="s">
        <v>751</v>
      </c>
      <c r="B292" s="343" t="s">
        <v>1048</v>
      </c>
      <c r="C292" s="343" t="s">
        <v>752</v>
      </c>
      <c r="D292" s="343"/>
      <c r="E292" s="344">
        <v>480</v>
      </c>
      <c r="F292" s="344">
        <v>475.7</v>
      </c>
      <c r="G292" s="344">
        <v>486.7</v>
      </c>
    </row>
    <row r="293" spans="1:7" ht="12.75" outlineLevel="5">
      <c r="A293" s="346" t="s">
        <v>207</v>
      </c>
      <c r="B293" s="347" t="s">
        <v>1048</v>
      </c>
      <c r="C293" s="347" t="s">
        <v>752</v>
      </c>
      <c r="D293" s="347" t="s">
        <v>208</v>
      </c>
      <c r="E293" s="348">
        <v>480</v>
      </c>
      <c r="F293" s="348">
        <v>475.7</v>
      </c>
      <c r="G293" s="348">
        <v>486.7</v>
      </c>
    </row>
    <row r="294" spans="1:7" ht="33" customHeight="1" outlineLevel="3">
      <c r="A294" s="345" t="s">
        <v>317</v>
      </c>
      <c r="B294" s="343" t="s">
        <v>1049</v>
      </c>
      <c r="C294" s="343"/>
      <c r="D294" s="343"/>
      <c r="E294" s="344">
        <v>475.2</v>
      </c>
      <c r="F294" s="344">
        <v>475.2</v>
      </c>
      <c r="G294" s="344">
        <v>475.2</v>
      </c>
    </row>
    <row r="295" spans="1:7" ht="33" customHeight="1" outlineLevel="4">
      <c r="A295" s="345" t="s">
        <v>751</v>
      </c>
      <c r="B295" s="343" t="s">
        <v>1049</v>
      </c>
      <c r="C295" s="343" t="s">
        <v>752</v>
      </c>
      <c r="D295" s="343"/>
      <c r="E295" s="344">
        <v>475.2</v>
      </c>
      <c r="F295" s="344">
        <v>475.2</v>
      </c>
      <c r="G295" s="344">
        <v>475.2</v>
      </c>
    </row>
    <row r="296" spans="1:7" ht="21.75" customHeight="1" outlineLevel="5">
      <c r="A296" s="346" t="s">
        <v>204</v>
      </c>
      <c r="B296" s="347" t="s">
        <v>1049</v>
      </c>
      <c r="C296" s="347" t="s">
        <v>752</v>
      </c>
      <c r="D296" s="347" t="s">
        <v>205</v>
      </c>
      <c r="E296" s="348">
        <v>475.2</v>
      </c>
      <c r="F296" s="348">
        <v>475.2</v>
      </c>
      <c r="G296" s="348">
        <v>475.2</v>
      </c>
    </row>
    <row r="297" spans="1:7" ht="48" customHeight="1" outlineLevel="1">
      <c r="A297" s="345" t="s">
        <v>1050</v>
      </c>
      <c r="B297" s="343" t="s">
        <v>1051</v>
      </c>
      <c r="C297" s="343"/>
      <c r="D297" s="343"/>
      <c r="E297" s="344">
        <v>12650.2</v>
      </c>
      <c r="F297" s="344">
        <v>12595.1</v>
      </c>
      <c r="G297" s="344">
        <v>12734.7</v>
      </c>
    </row>
    <row r="298" spans="1:7" ht="33" customHeight="1" outlineLevel="2">
      <c r="A298" s="345" t="s">
        <v>318</v>
      </c>
      <c r="B298" s="343" t="s">
        <v>1052</v>
      </c>
      <c r="C298" s="343"/>
      <c r="D298" s="343"/>
      <c r="E298" s="344">
        <v>12650.2</v>
      </c>
      <c r="F298" s="344">
        <v>12595.1</v>
      </c>
      <c r="G298" s="344">
        <v>12734.7</v>
      </c>
    </row>
    <row r="299" spans="1:7" ht="44.25" customHeight="1" outlineLevel="3">
      <c r="A299" s="345" t="s">
        <v>1053</v>
      </c>
      <c r="B299" s="343" t="s">
        <v>1054</v>
      </c>
      <c r="C299" s="343"/>
      <c r="D299" s="343"/>
      <c r="E299" s="344">
        <v>2950</v>
      </c>
      <c r="F299" s="344">
        <v>2923.4</v>
      </c>
      <c r="G299" s="344">
        <v>2990.8</v>
      </c>
    </row>
    <row r="300" spans="1:7" ht="32.25" customHeight="1" outlineLevel="4">
      <c r="A300" s="345" t="s">
        <v>751</v>
      </c>
      <c r="B300" s="343" t="s">
        <v>1054</v>
      </c>
      <c r="C300" s="343" t="s">
        <v>752</v>
      </c>
      <c r="D300" s="343"/>
      <c r="E300" s="344">
        <v>2950</v>
      </c>
      <c r="F300" s="344">
        <v>2923.4</v>
      </c>
      <c r="G300" s="344">
        <v>2990.8</v>
      </c>
    </row>
    <row r="301" spans="1:7" ht="15" customHeight="1" outlineLevel="5">
      <c r="A301" s="346" t="s">
        <v>887</v>
      </c>
      <c r="B301" s="347" t="s">
        <v>1054</v>
      </c>
      <c r="C301" s="347" t="s">
        <v>752</v>
      </c>
      <c r="D301" s="347" t="s">
        <v>206</v>
      </c>
      <c r="E301" s="348">
        <v>2950</v>
      </c>
      <c r="F301" s="348">
        <v>2923.4</v>
      </c>
      <c r="G301" s="348">
        <v>2990.8</v>
      </c>
    </row>
    <row r="302" spans="1:7" ht="27" customHeight="1" outlineLevel="3">
      <c r="A302" s="345" t="s">
        <v>426</v>
      </c>
      <c r="B302" s="343" t="s">
        <v>1055</v>
      </c>
      <c r="C302" s="343"/>
      <c r="D302" s="343"/>
      <c r="E302" s="344">
        <v>1960</v>
      </c>
      <c r="F302" s="344">
        <v>1942.3</v>
      </c>
      <c r="G302" s="344">
        <v>1987.1</v>
      </c>
    </row>
    <row r="303" spans="1:7" ht="31.5" customHeight="1" outlineLevel="4">
      <c r="A303" s="345" t="s">
        <v>751</v>
      </c>
      <c r="B303" s="343" t="s">
        <v>1055</v>
      </c>
      <c r="C303" s="343" t="s">
        <v>752</v>
      </c>
      <c r="D303" s="343"/>
      <c r="E303" s="344">
        <v>1960</v>
      </c>
      <c r="F303" s="344">
        <v>1942.3</v>
      </c>
      <c r="G303" s="344">
        <v>1987.1</v>
      </c>
    </row>
    <row r="304" spans="1:7" ht="15.75" customHeight="1" outlineLevel="5">
      <c r="A304" s="346" t="s">
        <v>887</v>
      </c>
      <c r="B304" s="347" t="s">
        <v>1055</v>
      </c>
      <c r="C304" s="347" t="s">
        <v>752</v>
      </c>
      <c r="D304" s="347" t="s">
        <v>206</v>
      </c>
      <c r="E304" s="348">
        <v>1960</v>
      </c>
      <c r="F304" s="348">
        <v>1942.3</v>
      </c>
      <c r="G304" s="348">
        <v>1987.1</v>
      </c>
    </row>
    <row r="305" spans="1:7" ht="29.25" customHeight="1" outlineLevel="3">
      <c r="A305" s="345" t="s">
        <v>427</v>
      </c>
      <c r="B305" s="343" t="s">
        <v>1056</v>
      </c>
      <c r="C305" s="343"/>
      <c r="D305" s="343"/>
      <c r="E305" s="344">
        <v>1200</v>
      </c>
      <c r="F305" s="344">
        <v>1189.2</v>
      </c>
      <c r="G305" s="344">
        <v>1216.6</v>
      </c>
    </row>
    <row r="306" spans="1:7" ht="29.25" customHeight="1" outlineLevel="4">
      <c r="A306" s="345" t="s">
        <v>751</v>
      </c>
      <c r="B306" s="343" t="s">
        <v>1056</v>
      </c>
      <c r="C306" s="343" t="s">
        <v>752</v>
      </c>
      <c r="D306" s="343"/>
      <c r="E306" s="344">
        <v>1200</v>
      </c>
      <c r="F306" s="344">
        <v>1189.2</v>
      </c>
      <c r="G306" s="344">
        <v>1216.6</v>
      </c>
    </row>
    <row r="307" spans="1:7" ht="20.25" customHeight="1" outlineLevel="5">
      <c r="A307" s="346" t="s">
        <v>887</v>
      </c>
      <c r="B307" s="347" t="s">
        <v>1056</v>
      </c>
      <c r="C307" s="347" t="s">
        <v>752</v>
      </c>
      <c r="D307" s="347" t="s">
        <v>206</v>
      </c>
      <c r="E307" s="348">
        <v>1200</v>
      </c>
      <c r="F307" s="348">
        <v>1189.2</v>
      </c>
      <c r="G307" s="348">
        <v>1216.6</v>
      </c>
    </row>
    <row r="308" spans="1:7" ht="18" customHeight="1" outlineLevel="3">
      <c r="A308" s="345" t="s">
        <v>319</v>
      </c>
      <c r="B308" s="343" t="s">
        <v>1057</v>
      </c>
      <c r="C308" s="343"/>
      <c r="D308" s="343"/>
      <c r="E308" s="344">
        <v>16.2</v>
      </c>
      <c r="F308" s="344">
        <v>16.2</v>
      </c>
      <c r="G308" s="344">
        <v>16.2</v>
      </c>
    </row>
    <row r="309" spans="1:7" ht="33" customHeight="1" outlineLevel="4">
      <c r="A309" s="345" t="s">
        <v>751</v>
      </c>
      <c r="B309" s="343" t="s">
        <v>1057</v>
      </c>
      <c r="C309" s="343" t="s">
        <v>752</v>
      </c>
      <c r="D309" s="343"/>
      <c r="E309" s="344">
        <v>16.2</v>
      </c>
      <c r="F309" s="344">
        <v>16.2</v>
      </c>
      <c r="G309" s="344">
        <v>16.2</v>
      </c>
    </row>
    <row r="310" spans="1:7" ht="12.75" outlineLevel="5">
      <c r="A310" s="346" t="s">
        <v>887</v>
      </c>
      <c r="B310" s="347" t="s">
        <v>1057</v>
      </c>
      <c r="C310" s="347" t="s">
        <v>752</v>
      </c>
      <c r="D310" s="347" t="s">
        <v>206</v>
      </c>
      <c r="E310" s="348">
        <v>16.2</v>
      </c>
      <c r="F310" s="348">
        <v>16.2</v>
      </c>
      <c r="G310" s="348">
        <v>16.2</v>
      </c>
    </row>
    <row r="311" spans="1:7" ht="33" customHeight="1" outlineLevel="3">
      <c r="A311" s="345" t="s">
        <v>785</v>
      </c>
      <c r="B311" s="343" t="s">
        <v>1058</v>
      </c>
      <c r="C311" s="343"/>
      <c r="D311" s="343"/>
      <c r="E311" s="344">
        <v>6524</v>
      </c>
      <c r="F311" s="344">
        <v>6524</v>
      </c>
      <c r="G311" s="344">
        <v>6524</v>
      </c>
    </row>
    <row r="312" spans="1:7" ht="36" customHeight="1" outlineLevel="4">
      <c r="A312" s="345" t="s">
        <v>751</v>
      </c>
      <c r="B312" s="343" t="s">
        <v>1058</v>
      </c>
      <c r="C312" s="343" t="s">
        <v>752</v>
      </c>
      <c r="D312" s="343"/>
      <c r="E312" s="344">
        <v>6524</v>
      </c>
      <c r="F312" s="344">
        <v>6524</v>
      </c>
      <c r="G312" s="344">
        <v>6524</v>
      </c>
    </row>
    <row r="313" spans="1:7" ht="12.75" outlineLevel="5">
      <c r="A313" s="346" t="s">
        <v>887</v>
      </c>
      <c r="B313" s="347" t="s">
        <v>1058</v>
      </c>
      <c r="C313" s="347" t="s">
        <v>752</v>
      </c>
      <c r="D313" s="347" t="s">
        <v>206</v>
      </c>
      <c r="E313" s="348">
        <v>6524</v>
      </c>
      <c r="F313" s="348">
        <v>6524</v>
      </c>
      <c r="G313" s="348">
        <v>6524</v>
      </c>
    </row>
    <row r="314" spans="1:7" ht="48" customHeight="1" outlineLevel="1">
      <c r="A314" s="345" t="s">
        <v>415</v>
      </c>
      <c r="B314" s="343" t="s">
        <v>1059</v>
      </c>
      <c r="C314" s="343"/>
      <c r="D314" s="343"/>
      <c r="E314" s="344">
        <v>700</v>
      </c>
      <c r="F314" s="344">
        <v>693.7</v>
      </c>
      <c r="G314" s="344">
        <v>709.7</v>
      </c>
    </row>
    <row r="315" spans="1:7" ht="33" customHeight="1" outlineLevel="2">
      <c r="A315" s="345" t="s">
        <v>320</v>
      </c>
      <c r="B315" s="343" t="s">
        <v>1060</v>
      </c>
      <c r="C315" s="343"/>
      <c r="D315" s="343"/>
      <c r="E315" s="344">
        <v>700</v>
      </c>
      <c r="F315" s="344">
        <v>693.7</v>
      </c>
      <c r="G315" s="344">
        <v>709.7</v>
      </c>
    </row>
    <row r="316" spans="1:7" ht="21.75" customHeight="1" outlineLevel="3">
      <c r="A316" s="345" t="s">
        <v>1061</v>
      </c>
      <c r="B316" s="343" t="s">
        <v>1062</v>
      </c>
      <c r="C316" s="343"/>
      <c r="D316" s="343"/>
      <c r="E316" s="344">
        <v>700</v>
      </c>
      <c r="F316" s="344">
        <v>693.7</v>
      </c>
      <c r="G316" s="344">
        <v>709.7</v>
      </c>
    </row>
    <row r="317" spans="1:7" ht="28.5" customHeight="1" outlineLevel="4">
      <c r="A317" s="345" t="s">
        <v>908</v>
      </c>
      <c r="B317" s="343" t="s">
        <v>1062</v>
      </c>
      <c r="C317" s="343" t="s">
        <v>746</v>
      </c>
      <c r="D317" s="343"/>
      <c r="E317" s="344">
        <v>100</v>
      </c>
      <c r="F317" s="344">
        <v>99.1</v>
      </c>
      <c r="G317" s="344">
        <v>101.4</v>
      </c>
    </row>
    <row r="318" spans="1:7" ht="12.75" outlineLevel="5">
      <c r="A318" s="346" t="s">
        <v>207</v>
      </c>
      <c r="B318" s="347" t="s">
        <v>1062</v>
      </c>
      <c r="C318" s="347" t="s">
        <v>746</v>
      </c>
      <c r="D318" s="347" t="s">
        <v>208</v>
      </c>
      <c r="E318" s="348">
        <v>100</v>
      </c>
      <c r="F318" s="348">
        <v>99.1</v>
      </c>
      <c r="G318" s="348">
        <v>101.4</v>
      </c>
    </row>
    <row r="319" spans="1:7" ht="33" customHeight="1" outlineLevel="4">
      <c r="A319" s="345" t="s">
        <v>751</v>
      </c>
      <c r="B319" s="343" t="s">
        <v>1062</v>
      </c>
      <c r="C319" s="343" t="s">
        <v>752</v>
      </c>
      <c r="D319" s="343"/>
      <c r="E319" s="344">
        <v>600</v>
      </c>
      <c r="F319" s="344">
        <v>594.6</v>
      </c>
      <c r="G319" s="344">
        <v>608.3</v>
      </c>
    </row>
    <row r="320" spans="1:7" ht="12.75" outlineLevel="5">
      <c r="A320" s="346" t="s">
        <v>207</v>
      </c>
      <c r="B320" s="347" t="s">
        <v>1062</v>
      </c>
      <c r="C320" s="347" t="s">
        <v>752</v>
      </c>
      <c r="D320" s="347" t="s">
        <v>208</v>
      </c>
      <c r="E320" s="348">
        <v>600</v>
      </c>
      <c r="F320" s="348">
        <v>594.6</v>
      </c>
      <c r="G320" s="348">
        <v>608.3</v>
      </c>
    </row>
    <row r="321" spans="1:7" ht="33" customHeight="1" outlineLevel="1">
      <c r="A321" s="345" t="s">
        <v>1063</v>
      </c>
      <c r="B321" s="343" t="s">
        <v>1064</v>
      </c>
      <c r="C321" s="343"/>
      <c r="D321" s="343"/>
      <c r="E321" s="344">
        <v>57969.6</v>
      </c>
      <c r="F321" s="344">
        <v>55500.1</v>
      </c>
      <c r="G321" s="344">
        <v>54762.6</v>
      </c>
    </row>
    <row r="322" spans="1:7" ht="33" customHeight="1" outlineLevel="2">
      <c r="A322" s="345" t="s">
        <v>784</v>
      </c>
      <c r="B322" s="343" t="s">
        <v>1065</v>
      </c>
      <c r="C322" s="343"/>
      <c r="D322" s="343"/>
      <c r="E322" s="344">
        <v>57969.6</v>
      </c>
      <c r="F322" s="344">
        <v>55500.1</v>
      </c>
      <c r="G322" s="344">
        <v>54762.6</v>
      </c>
    </row>
    <row r="323" spans="1:7" ht="31.5" customHeight="1" outlineLevel="3">
      <c r="A323" s="345" t="s">
        <v>339</v>
      </c>
      <c r="B323" s="343" t="s">
        <v>1066</v>
      </c>
      <c r="C323" s="343"/>
      <c r="D323" s="343"/>
      <c r="E323" s="344">
        <v>778.4</v>
      </c>
      <c r="F323" s="344">
        <v>737.5</v>
      </c>
      <c r="G323" s="344"/>
    </row>
    <row r="324" spans="1:7" ht="21.75" customHeight="1" outlineLevel="4">
      <c r="A324" s="345" t="s">
        <v>750</v>
      </c>
      <c r="B324" s="343" t="s">
        <v>1066</v>
      </c>
      <c r="C324" s="343" t="s">
        <v>749</v>
      </c>
      <c r="D324" s="343"/>
      <c r="E324" s="344">
        <v>778.4</v>
      </c>
      <c r="F324" s="344">
        <v>737.5</v>
      </c>
      <c r="G324" s="344"/>
    </row>
    <row r="325" spans="1:7" ht="12.75" outlineLevel="5">
      <c r="A325" s="346" t="s">
        <v>220</v>
      </c>
      <c r="B325" s="347" t="s">
        <v>1066</v>
      </c>
      <c r="C325" s="347" t="s">
        <v>749</v>
      </c>
      <c r="D325" s="347" t="s">
        <v>221</v>
      </c>
      <c r="E325" s="348">
        <v>778.4</v>
      </c>
      <c r="F325" s="348">
        <v>737.5</v>
      </c>
      <c r="G325" s="348"/>
    </row>
    <row r="326" spans="1:7" ht="33" customHeight="1" outlineLevel="3">
      <c r="A326" s="345" t="s">
        <v>333</v>
      </c>
      <c r="B326" s="343" t="s">
        <v>1067</v>
      </c>
      <c r="C326" s="343"/>
      <c r="D326" s="343"/>
      <c r="E326" s="344">
        <v>16469.2</v>
      </c>
      <c r="F326" s="344">
        <v>16274.8</v>
      </c>
      <c r="G326" s="344">
        <v>16274.8</v>
      </c>
    </row>
    <row r="327" spans="1:7" ht="17.25" customHeight="1" outlineLevel="4">
      <c r="A327" s="345" t="s">
        <v>750</v>
      </c>
      <c r="B327" s="343" t="s">
        <v>1067</v>
      </c>
      <c r="C327" s="343" t="s">
        <v>749</v>
      </c>
      <c r="D327" s="343"/>
      <c r="E327" s="344">
        <v>16469.2</v>
      </c>
      <c r="F327" s="344">
        <v>16274.8</v>
      </c>
      <c r="G327" s="344">
        <v>16274.8</v>
      </c>
    </row>
    <row r="328" spans="1:7" ht="12.75" outlineLevel="5">
      <c r="A328" s="346" t="s">
        <v>220</v>
      </c>
      <c r="B328" s="347" t="s">
        <v>1067</v>
      </c>
      <c r="C328" s="347" t="s">
        <v>749</v>
      </c>
      <c r="D328" s="347" t="s">
        <v>221</v>
      </c>
      <c r="E328" s="348">
        <v>16469.2</v>
      </c>
      <c r="F328" s="348">
        <v>16274.8</v>
      </c>
      <c r="G328" s="348">
        <v>16274.8</v>
      </c>
    </row>
    <row r="329" spans="1:7" ht="33" customHeight="1" outlineLevel="3">
      <c r="A329" s="345" t="s">
        <v>334</v>
      </c>
      <c r="B329" s="343" t="s">
        <v>1068</v>
      </c>
      <c r="C329" s="343"/>
      <c r="D329" s="343"/>
      <c r="E329" s="344">
        <v>2434.5</v>
      </c>
      <c r="F329" s="344"/>
      <c r="G329" s="344"/>
    </row>
    <row r="330" spans="1:7" ht="33" customHeight="1" outlineLevel="4">
      <c r="A330" s="345" t="s">
        <v>908</v>
      </c>
      <c r="B330" s="343" t="s">
        <v>1068</v>
      </c>
      <c r="C330" s="343" t="s">
        <v>746</v>
      </c>
      <c r="D330" s="343"/>
      <c r="E330" s="344">
        <v>2434.5</v>
      </c>
      <c r="F330" s="344"/>
      <c r="G330" s="344"/>
    </row>
    <row r="331" spans="1:7" ht="12.75" outlineLevel="5">
      <c r="A331" s="346" t="s">
        <v>218</v>
      </c>
      <c r="B331" s="347" t="s">
        <v>1068</v>
      </c>
      <c r="C331" s="347" t="s">
        <v>746</v>
      </c>
      <c r="D331" s="347" t="s">
        <v>219</v>
      </c>
      <c r="E331" s="348">
        <v>2434.5</v>
      </c>
      <c r="F331" s="348"/>
      <c r="G331" s="348"/>
    </row>
    <row r="332" spans="1:7" ht="42.75" customHeight="1" outlineLevel="3">
      <c r="A332" s="345" t="s">
        <v>340</v>
      </c>
      <c r="B332" s="343" t="s">
        <v>1069</v>
      </c>
      <c r="C332" s="343"/>
      <c r="D332" s="343"/>
      <c r="E332" s="344">
        <v>35957.1</v>
      </c>
      <c r="F332" s="344">
        <v>33685.5</v>
      </c>
      <c r="G332" s="344">
        <v>33685.5</v>
      </c>
    </row>
    <row r="333" spans="1:7" ht="15.75" customHeight="1" outlineLevel="4">
      <c r="A333" s="345" t="s">
        <v>750</v>
      </c>
      <c r="B333" s="343" t="s">
        <v>1069</v>
      </c>
      <c r="C333" s="343" t="s">
        <v>749</v>
      </c>
      <c r="D333" s="343"/>
      <c r="E333" s="344">
        <v>35957.1</v>
      </c>
      <c r="F333" s="344">
        <v>33685.5</v>
      </c>
      <c r="G333" s="344">
        <v>33685.5</v>
      </c>
    </row>
    <row r="334" spans="1:7" ht="12.75" outlineLevel="5">
      <c r="A334" s="346" t="s">
        <v>220</v>
      </c>
      <c r="B334" s="347" t="s">
        <v>1069</v>
      </c>
      <c r="C334" s="347" t="s">
        <v>749</v>
      </c>
      <c r="D334" s="347" t="s">
        <v>221</v>
      </c>
      <c r="E334" s="348">
        <v>35957.1</v>
      </c>
      <c r="F334" s="348">
        <v>33685.5</v>
      </c>
      <c r="G334" s="348">
        <v>33685.5</v>
      </c>
    </row>
    <row r="335" spans="1:7" ht="93" customHeight="1" outlineLevel="3">
      <c r="A335" s="342" t="s">
        <v>341</v>
      </c>
      <c r="B335" s="343" t="s">
        <v>1070</v>
      </c>
      <c r="C335" s="343"/>
      <c r="D335" s="343"/>
      <c r="E335" s="344">
        <v>1039.5</v>
      </c>
      <c r="F335" s="344">
        <v>1039.5</v>
      </c>
      <c r="G335" s="344">
        <v>1039.5</v>
      </c>
    </row>
    <row r="336" spans="1:7" ht="15" customHeight="1" outlineLevel="4">
      <c r="A336" s="345" t="s">
        <v>750</v>
      </c>
      <c r="B336" s="343" t="s">
        <v>1070</v>
      </c>
      <c r="C336" s="343" t="s">
        <v>749</v>
      </c>
      <c r="D336" s="343"/>
      <c r="E336" s="344">
        <v>1039.5</v>
      </c>
      <c r="F336" s="344">
        <v>1039.5</v>
      </c>
      <c r="G336" s="344">
        <v>1039.5</v>
      </c>
    </row>
    <row r="337" spans="1:7" ht="12.75" outlineLevel="5">
      <c r="A337" s="346" t="s">
        <v>218</v>
      </c>
      <c r="B337" s="347" t="s">
        <v>1070</v>
      </c>
      <c r="C337" s="347" t="s">
        <v>749</v>
      </c>
      <c r="D337" s="347" t="s">
        <v>219</v>
      </c>
      <c r="E337" s="348">
        <v>1039.5</v>
      </c>
      <c r="F337" s="348">
        <v>1039.5</v>
      </c>
      <c r="G337" s="348">
        <v>1039.5</v>
      </c>
    </row>
    <row r="338" spans="1:7" ht="105" customHeight="1" outlineLevel="3">
      <c r="A338" s="342" t="s">
        <v>1071</v>
      </c>
      <c r="B338" s="343" t="s">
        <v>1072</v>
      </c>
      <c r="C338" s="343"/>
      <c r="D338" s="343"/>
      <c r="E338" s="344">
        <v>100</v>
      </c>
      <c r="F338" s="344">
        <v>85</v>
      </c>
      <c r="G338" s="344">
        <v>85</v>
      </c>
    </row>
    <row r="339" spans="1:7" ht="30" customHeight="1" outlineLevel="4">
      <c r="A339" s="345" t="s">
        <v>908</v>
      </c>
      <c r="B339" s="343" t="s">
        <v>1072</v>
      </c>
      <c r="C339" s="343" t="s">
        <v>746</v>
      </c>
      <c r="D339" s="343"/>
      <c r="E339" s="344">
        <v>100</v>
      </c>
      <c r="F339" s="344">
        <v>85</v>
      </c>
      <c r="G339" s="344">
        <v>85</v>
      </c>
    </row>
    <row r="340" spans="1:7" ht="12.75" outlineLevel="5">
      <c r="A340" s="346" t="s">
        <v>218</v>
      </c>
      <c r="B340" s="347" t="s">
        <v>1072</v>
      </c>
      <c r="C340" s="347" t="s">
        <v>746</v>
      </c>
      <c r="D340" s="347" t="s">
        <v>219</v>
      </c>
      <c r="E340" s="348">
        <v>100</v>
      </c>
      <c r="F340" s="348">
        <v>85</v>
      </c>
      <c r="G340" s="348">
        <v>85</v>
      </c>
    </row>
    <row r="341" spans="1:7" ht="57" customHeight="1" outlineLevel="3">
      <c r="A341" s="345" t="s">
        <v>342</v>
      </c>
      <c r="B341" s="343" t="s">
        <v>1073</v>
      </c>
      <c r="C341" s="343"/>
      <c r="D341" s="343"/>
      <c r="E341" s="344">
        <v>360</v>
      </c>
      <c r="F341" s="344">
        <v>360</v>
      </c>
      <c r="G341" s="344">
        <v>360</v>
      </c>
    </row>
    <row r="342" spans="1:7" ht="15" customHeight="1" outlineLevel="4">
      <c r="A342" s="345" t="s">
        <v>750</v>
      </c>
      <c r="B342" s="343" t="s">
        <v>1073</v>
      </c>
      <c r="C342" s="343" t="s">
        <v>749</v>
      </c>
      <c r="D342" s="343"/>
      <c r="E342" s="344">
        <v>360</v>
      </c>
      <c r="F342" s="344">
        <v>360</v>
      </c>
      <c r="G342" s="344">
        <v>360</v>
      </c>
    </row>
    <row r="343" spans="1:7" ht="12.75" outlineLevel="5">
      <c r="A343" s="346" t="s">
        <v>218</v>
      </c>
      <c r="B343" s="347" t="s">
        <v>1073</v>
      </c>
      <c r="C343" s="347" t="s">
        <v>749</v>
      </c>
      <c r="D343" s="347" t="s">
        <v>219</v>
      </c>
      <c r="E343" s="348">
        <v>360</v>
      </c>
      <c r="F343" s="348">
        <v>360</v>
      </c>
      <c r="G343" s="348">
        <v>360</v>
      </c>
    </row>
    <row r="344" spans="1:7" ht="156.75" customHeight="1" outlineLevel="3">
      <c r="A344" s="342" t="s">
        <v>419</v>
      </c>
      <c r="B344" s="343" t="s">
        <v>1074</v>
      </c>
      <c r="C344" s="343"/>
      <c r="D344" s="343"/>
      <c r="E344" s="344">
        <v>769.9</v>
      </c>
      <c r="F344" s="344">
        <v>3166.7</v>
      </c>
      <c r="G344" s="344">
        <v>3166.7</v>
      </c>
    </row>
    <row r="345" spans="1:7" ht="29.25" customHeight="1" outlineLevel="4">
      <c r="A345" s="345" t="s">
        <v>908</v>
      </c>
      <c r="B345" s="343" t="s">
        <v>1074</v>
      </c>
      <c r="C345" s="343" t="s">
        <v>746</v>
      </c>
      <c r="D345" s="343"/>
      <c r="E345" s="344"/>
      <c r="F345" s="344">
        <v>1517.1</v>
      </c>
      <c r="G345" s="344">
        <v>1517.1</v>
      </c>
    </row>
    <row r="346" spans="1:7" ht="12.75" outlineLevel="5">
      <c r="A346" s="346" t="s">
        <v>218</v>
      </c>
      <c r="B346" s="347" t="s">
        <v>1074</v>
      </c>
      <c r="C346" s="347" t="s">
        <v>746</v>
      </c>
      <c r="D346" s="347" t="s">
        <v>219</v>
      </c>
      <c r="E346" s="348"/>
      <c r="F346" s="348">
        <v>1517.1</v>
      </c>
      <c r="G346" s="348">
        <v>1517.1</v>
      </c>
    </row>
    <row r="347" spans="1:7" ht="15" customHeight="1" outlineLevel="4">
      <c r="A347" s="345" t="s">
        <v>750</v>
      </c>
      <c r="B347" s="343" t="s">
        <v>1074</v>
      </c>
      <c r="C347" s="343" t="s">
        <v>749</v>
      </c>
      <c r="D347" s="343"/>
      <c r="E347" s="344">
        <v>769.9</v>
      </c>
      <c r="F347" s="344">
        <v>1649.6</v>
      </c>
      <c r="G347" s="344">
        <v>1649.6</v>
      </c>
    </row>
    <row r="348" spans="1:7" ht="12.75" outlineLevel="5">
      <c r="A348" s="346" t="s">
        <v>218</v>
      </c>
      <c r="B348" s="347" t="s">
        <v>1074</v>
      </c>
      <c r="C348" s="347" t="s">
        <v>749</v>
      </c>
      <c r="D348" s="347" t="s">
        <v>219</v>
      </c>
      <c r="E348" s="348">
        <v>769.9</v>
      </c>
      <c r="F348" s="348">
        <v>1649.6</v>
      </c>
      <c r="G348" s="348">
        <v>1649.6</v>
      </c>
    </row>
    <row r="349" spans="1:7" ht="57" customHeight="1" outlineLevel="3">
      <c r="A349" s="345" t="s">
        <v>343</v>
      </c>
      <c r="B349" s="343" t="s">
        <v>1075</v>
      </c>
      <c r="C349" s="343"/>
      <c r="D349" s="343"/>
      <c r="E349" s="344">
        <v>61</v>
      </c>
      <c r="F349" s="344">
        <v>151.1</v>
      </c>
      <c r="G349" s="344">
        <v>151.1</v>
      </c>
    </row>
    <row r="350" spans="1:7" ht="33" customHeight="1" outlineLevel="4">
      <c r="A350" s="345" t="s">
        <v>908</v>
      </c>
      <c r="B350" s="343" t="s">
        <v>1075</v>
      </c>
      <c r="C350" s="343" t="s">
        <v>746</v>
      </c>
      <c r="D350" s="343"/>
      <c r="E350" s="344">
        <v>61</v>
      </c>
      <c r="F350" s="344">
        <v>151.1</v>
      </c>
      <c r="G350" s="344">
        <v>151.1</v>
      </c>
    </row>
    <row r="351" spans="1:7" ht="12.75" outlineLevel="5">
      <c r="A351" s="346" t="s">
        <v>218</v>
      </c>
      <c r="B351" s="347" t="s">
        <v>1075</v>
      </c>
      <c r="C351" s="347" t="s">
        <v>746</v>
      </c>
      <c r="D351" s="347" t="s">
        <v>219</v>
      </c>
      <c r="E351" s="348">
        <v>61</v>
      </c>
      <c r="F351" s="348">
        <v>151.1</v>
      </c>
      <c r="G351" s="348">
        <v>151.1</v>
      </c>
    </row>
    <row r="352" spans="1:7" ht="31.5" customHeight="1">
      <c r="A352" s="345" t="s">
        <v>321</v>
      </c>
      <c r="B352" s="343" t="s">
        <v>1076</v>
      </c>
      <c r="C352" s="343"/>
      <c r="D352" s="343"/>
      <c r="E352" s="344">
        <v>299.6</v>
      </c>
      <c r="F352" s="344">
        <v>296.9</v>
      </c>
      <c r="G352" s="344">
        <v>303.7</v>
      </c>
    </row>
    <row r="353" spans="1:7" ht="42.75" customHeight="1" outlineLevel="2">
      <c r="A353" s="345" t="s">
        <v>323</v>
      </c>
      <c r="B353" s="343" t="s">
        <v>1077</v>
      </c>
      <c r="C353" s="343"/>
      <c r="D353" s="343"/>
      <c r="E353" s="344">
        <v>299.6</v>
      </c>
      <c r="F353" s="344">
        <v>296.9</v>
      </c>
      <c r="G353" s="344">
        <v>303.7</v>
      </c>
    </row>
    <row r="354" spans="1:7" ht="21" customHeight="1" outlineLevel="3">
      <c r="A354" s="345" t="s">
        <v>324</v>
      </c>
      <c r="B354" s="343" t="s">
        <v>1078</v>
      </c>
      <c r="C354" s="343"/>
      <c r="D354" s="343"/>
      <c r="E354" s="344">
        <v>299.6</v>
      </c>
      <c r="F354" s="344">
        <v>296.9</v>
      </c>
      <c r="G354" s="344">
        <v>303.7</v>
      </c>
    </row>
    <row r="355" spans="1:7" ht="30.75" customHeight="1" outlineLevel="4">
      <c r="A355" s="345" t="s">
        <v>751</v>
      </c>
      <c r="B355" s="343" t="s">
        <v>1078</v>
      </c>
      <c r="C355" s="343" t="s">
        <v>752</v>
      </c>
      <c r="D355" s="343"/>
      <c r="E355" s="344">
        <v>299.6</v>
      </c>
      <c r="F355" s="344">
        <v>296.9</v>
      </c>
      <c r="G355" s="344">
        <v>303.7</v>
      </c>
    </row>
    <row r="356" spans="1:7" ht="18" customHeight="1" outlineLevel="5">
      <c r="A356" s="346" t="s">
        <v>195</v>
      </c>
      <c r="B356" s="347" t="s">
        <v>1078</v>
      </c>
      <c r="C356" s="347" t="s">
        <v>752</v>
      </c>
      <c r="D356" s="347" t="s">
        <v>196</v>
      </c>
      <c r="E356" s="348">
        <v>299.6</v>
      </c>
      <c r="F356" s="348">
        <v>296.9</v>
      </c>
      <c r="G356" s="348">
        <v>303.7</v>
      </c>
    </row>
    <row r="357" spans="1:7" ht="44.25" customHeight="1">
      <c r="A357" s="345" t="s">
        <v>1079</v>
      </c>
      <c r="B357" s="343" t="s">
        <v>1080</v>
      </c>
      <c r="C357" s="343"/>
      <c r="D357" s="343"/>
      <c r="E357" s="344">
        <v>12728.4</v>
      </c>
      <c r="F357" s="344">
        <v>12681.9</v>
      </c>
      <c r="G357" s="344">
        <v>12943.9</v>
      </c>
    </row>
    <row r="358" spans="1:7" ht="33" customHeight="1" outlineLevel="1">
      <c r="A358" s="345" t="s">
        <v>1081</v>
      </c>
      <c r="B358" s="343" t="s">
        <v>1082</v>
      </c>
      <c r="C358" s="343"/>
      <c r="D358" s="343"/>
      <c r="E358" s="344">
        <v>3868.4</v>
      </c>
      <c r="F358" s="344">
        <v>3833.5</v>
      </c>
      <c r="G358" s="344">
        <v>3921.9</v>
      </c>
    </row>
    <row r="359" spans="1:7" ht="33" customHeight="1" outlineLevel="2">
      <c r="A359" s="345" t="s">
        <v>1083</v>
      </c>
      <c r="B359" s="343" t="s">
        <v>1084</v>
      </c>
      <c r="C359" s="343"/>
      <c r="D359" s="343"/>
      <c r="E359" s="344">
        <v>3868.4</v>
      </c>
      <c r="F359" s="344">
        <v>3833.5</v>
      </c>
      <c r="G359" s="344">
        <v>3921.9</v>
      </c>
    </row>
    <row r="360" spans="1:7" ht="21.75" customHeight="1" outlineLevel="3">
      <c r="A360" s="345" t="s">
        <v>407</v>
      </c>
      <c r="B360" s="343" t="s">
        <v>1085</v>
      </c>
      <c r="C360" s="343"/>
      <c r="D360" s="343"/>
      <c r="E360" s="344">
        <v>3868.4</v>
      </c>
      <c r="F360" s="344">
        <v>3833.5</v>
      </c>
      <c r="G360" s="344">
        <v>3921.9</v>
      </c>
    </row>
    <row r="361" spans="1:7" ht="16.5" customHeight="1" outlineLevel="4">
      <c r="A361" s="345" t="s">
        <v>747</v>
      </c>
      <c r="B361" s="343" t="s">
        <v>1085</v>
      </c>
      <c r="C361" s="343" t="s">
        <v>748</v>
      </c>
      <c r="D361" s="343"/>
      <c r="E361" s="344">
        <v>3868.4</v>
      </c>
      <c r="F361" s="344">
        <v>3833.5</v>
      </c>
      <c r="G361" s="344">
        <v>3921.9</v>
      </c>
    </row>
    <row r="362" spans="1:7" ht="15" customHeight="1" outlineLevel="5">
      <c r="A362" s="346" t="s">
        <v>176</v>
      </c>
      <c r="B362" s="347" t="s">
        <v>1085</v>
      </c>
      <c r="C362" s="347" t="s">
        <v>748</v>
      </c>
      <c r="D362" s="347" t="s">
        <v>177</v>
      </c>
      <c r="E362" s="348">
        <v>3868.4</v>
      </c>
      <c r="F362" s="348">
        <v>3833.5</v>
      </c>
      <c r="G362" s="348">
        <v>3921.9</v>
      </c>
    </row>
    <row r="363" spans="1:7" ht="33" customHeight="1" outlineLevel="1">
      <c r="A363" s="345" t="s">
        <v>421</v>
      </c>
      <c r="B363" s="343" t="s">
        <v>1086</v>
      </c>
      <c r="C363" s="343"/>
      <c r="D363" s="343"/>
      <c r="E363" s="344">
        <v>4077.5</v>
      </c>
      <c r="F363" s="344">
        <v>4040.7</v>
      </c>
      <c r="G363" s="344">
        <v>4133.9</v>
      </c>
    </row>
    <row r="364" spans="1:7" ht="21.75" customHeight="1" outlineLevel="2">
      <c r="A364" s="345" t="s">
        <v>1087</v>
      </c>
      <c r="B364" s="343" t="s">
        <v>1088</v>
      </c>
      <c r="C364" s="343"/>
      <c r="D364" s="343"/>
      <c r="E364" s="344">
        <v>4077.5</v>
      </c>
      <c r="F364" s="344">
        <v>4040.7</v>
      </c>
      <c r="G364" s="344">
        <v>4133.9</v>
      </c>
    </row>
    <row r="365" spans="1:7" ht="18" customHeight="1" outlineLevel="3">
      <c r="A365" s="345" t="s">
        <v>408</v>
      </c>
      <c r="B365" s="343" t="s">
        <v>1089</v>
      </c>
      <c r="C365" s="343"/>
      <c r="D365" s="343"/>
      <c r="E365" s="344">
        <v>4077.5</v>
      </c>
      <c r="F365" s="344">
        <v>4040.7</v>
      </c>
      <c r="G365" s="344">
        <v>4133.9</v>
      </c>
    </row>
    <row r="366" spans="1:7" ht="17.25" customHeight="1" outlineLevel="4">
      <c r="A366" s="345" t="s">
        <v>747</v>
      </c>
      <c r="B366" s="343" t="s">
        <v>1089</v>
      </c>
      <c r="C366" s="343" t="s">
        <v>748</v>
      </c>
      <c r="D366" s="343"/>
      <c r="E366" s="344">
        <v>4077.5</v>
      </c>
      <c r="F366" s="344">
        <v>4040.7</v>
      </c>
      <c r="G366" s="344">
        <v>4133.9</v>
      </c>
    </row>
    <row r="367" spans="1:7" ht="16.5" customHeight="1" outlineLevel="5">
      <c r="A367" s="346" t="s">
        <v>176</v>
      </c>
      <c r="B367" s="347" t="s">
        <v>1089</v>
      </c>
      <c r="C367" s="347" t="s">
        <v>748</v>
      </c>
      <c r="D367" s="347" t="s">
        <v>177</v>
      </c>
      <c r="E367" s="348">
        <v>4077.5</v>
      </c>
      <c r="F367" s="348">
        <v>4040.7</v>
      </c>
      <c r="G367" s="348">
        <v>4133.9</v>
      </c>
    </row>
    <row r="368" spans="1:7" ht="47.25" customHeight="1" outlineLevel="1">
      <c r="A368" s="345" t="s">
        <v>1090</v>
      </c>
      <c r="B368" s="343" t="s">
        <v>1091</v>
      </c>
      <c r="C368" s="343"/>
      <c r="D368" s="343"/>
      <c r="E368" s="344">
        <v>1614.3</v>
      </c>
      <c r="F368" s="344">
        <v>1649.2</v>
      </c>
      <c r="G368" s="344">
        <v>1705.1</v>
      </c>
    </row>
    <row r="369" spans="1:7" ht="47.25" customHeight="1" outlineLevel="2">
      <c r="A369" s="345" t="s">
        <v>1092</v>
      </c>
      <c r="B369" s="343" t="s">
        <v>1093</v>
      </c>
      <c r="C369" s="343"/>
      <c r="D369" s="343"/>
      <c r="E369" s="344">
        <v>1614.3</v>
      </c>
      <c r="F369" s="344">
        <v>1649.2</v>
      </c>
      <c r="G369" s="344">
        <v>1705.1</v>
      </c>
    </row>
    <row r="370" spans="1:7" ht="33" customHeight="1" outlineLevel="3">
      <c r="A370" s="345" t="s">
        <v>326</v>
      </c>
      <c r="B370" s="343" t="s">
        <v>1094</v>
      </c>
      <c r="C370" s="343"/>
      <c r="D370" s="343"/>
      <c r="E370" s="344">
        <v>606.4</v>
      </c>
      <c r="F370" s="344">
        <v>601</v>
      </c>
      <c r="G370" s="344">
        <v>614.9</v>
      </c>
    </row>
    <row r="371" spans="1:7" ht="27" customHeight="1" outlineLevel="4">
      <c r="A371" s="345" t="s">
        <v>908</v>
      </c>
      <c r="B371" s="343" t="s">
        <v>1094</v>
      </c>
      <c r="C371" s="343" t="s">
        <v>746</v>
      </c>
      <c r="D371" s="343"/>
      <c r="E371" s="344">
        <v>546.4</v>
      </c>
      <c r="F371" s="344">
        <v>541.5</v>
      </c>
      <c r="G371" s="344">
        <v>554</v>
      </c>
    </row>
    <row r="372" spans="1:7" ht="15" customHeight="1" outlineLevel="5">
      <c r="A372" s="346" t="s">
        <v>176</v>
      </c>
      <c r="B372" s="347" t="s">
        <v>1094</v>
      </c>
      <c r="C372" s="347" t="s">
        <v>746</v>
      </c>
      <c r="D372" s="347" t="s">
        <v>177</v>
      </c>
      <c r="E372" s="348">
        <v>546.4</v>
      </c>
      <c r="F372" s="348">
        <v>541.5</v>
      </c>
      <c r="G372" s="348">
        <v>554</v>
      </c>
    </row>
    <row r="373" spans="1:7" ht="21.75" customHeight="1" outlineLevel="4">
      <c r="A373" s="345" t="s">
        <v>750</v>
      </c>
      <c r="B373" s="343" t="s">
        <v>1094</v>
      </c>
      <c r="C373" s="343" t="s">
        <v>749</v>
      </c>
      <c r="D373" s="343"/>
      <c r="E373" s="344">
        <v>60</v>
      </c>
      <c r="F373" s="344">
        <v>59.5</v>
      </c>
      <c r="G373" s="344">
        <v>60.9</v>
      </c>
    </row>
    <row r="374" spans="1:7" ht="12.75" outlineLevel="5">
      <c r="A374" s="346" t="s">
        <v>176</v>
      </c>
      <c r="B374" s="347" t="s">
        <v>1094</v>
      </c>
      <c r="C374" s="347" t="s">
        <v>749</v>
      </c>
      <c r="D374" s="347" t="s">
        <v>177</v>
      </c>
      <c r="E374" s="348">
        <v>60</v>
      </c>
      <c r="F374" s="348">
        <v>59.5</v>
      </c>
      <c r="G374" s="348">
        <v>60.9</v>
      </c>
    </row>
    <row r="375" spans="1:7" ht="18" customHeight="1" outlineLevel="3">
      <c r="A375" s="345" t="s">
        <v>327</v>
      </c>
      <c r="B375" s="343" t="s">
        <v>1095</v>
      </c>
      <c r="C375" s="343"/>
      <c r="D375" s="343"/>
      <c r="E375" s="344">
        <v>1007.9</v>
      </c>
      <c r="F375" s="344">
        <v>1048.2</v>
      </c>
      <c r="G375" s="344">
        <v>1090.2</v>
      </c>
    </row>
    <row r="376" spans="1:7" ht="60" customHeight="1" outlineLevel="4">
      <c r="A376" s="345" t="s">
        <v>744</v>
      </c>
      <c r="B376" s="343" t="s">
        <v>1095</v>
      </c>
      <c r="C376" s="343" t="s">
        <v>745</v>
      </c>
      <c r="D376" s="343"/>
      <c r="E376" s="344">
        <v>806.3</v>
      </c>
      <c r="F376" s="344">
        <v>838.5</v>
      </c>
      <c r="G376" s="344">
        <v>872.1</v>
      </c>
    </row>
    <row r="377" spans="1:7" ht="48.75" customHeight="1" outlineLevel="5">
      <c r="A377" s="346" t="s">
        <v>389</v>
      </c>
      <c r="B377" s="347" t="s">
        <v>1095</v>
      </c>
      <c r="C377" s="347" t="s">
        <v>745</v>
      </c>
      <c r="D377" s="347" t="s">
        <v>162</v>
      </c>
      <c r="E377" s="348">
        <v>806.3</v>
      </c>
      <c r="F377" s="348">
        <v>838.5</v>
      </c>
      <c r="G377" s="348">
        <v>872.1</v>
      </c>
    </row>
    <row r="378" spans="1:7" ht="27" customHeight="1" outlineLevel="4">
      <c r="A378" s="345" t="s">
        <v>908</v>
      </c>
      <c r="B378" s="343" t="s">
        <v>1095</v>
      </c>
      <c r="C378" s="343" t="s">
        <v>746</v>
      </c>
      <c r="D378" s="343"/>
      <c r="E378" s="344">
        <v>201.6</v>
      </c>
      <c r="F378" s="344">
        <v>209.7</v>
      </c>
      <c r="G378" s="344">
        <v>218.1</v>
      </c>
    </row>
    <row r="379" spans="1:7" ht="50.25" customHeight="1" outlineLevel="5">
      <c r="A379" s="346" t="s">
        <v>389</v>
      </c>
      <c r="B379" s="347" t="s">
        <v>1095</v>
      </c>
      <c r="C379" s="347" t="s">
        <v>746</v>
      </c>
      <c r="D379" s="347" t="s">
        <v>162</v>
      </c>
      <c r="E379" s="348">
        <v>201.6</v>
      </c>
      <c r="F379" s="348">
        <v>209.7</v>
      </c>
      <c r="G379" s="348">
        <v>218.1</v>
      </c>
    </row>
    <row r="380" spans="1:7" ht="33" customHeight="1" outlineLevel="1">
      <c r="A380" s="345" t="s">
        <v>1096</v>
      </c>
      <c r="B380" s="343" t="s">
        <v>1097</v>
      </c>
      <c r="C380" s="343"/>
      <c r="D380" s="343"/>
      <c r="E380" s="344">
        <v>3168.2</v>
      </c>
      <c r="F380" s="344">
        <v>3158.5</v>
      </c>
      <c r="G380" s="344">
        <v>3183</v>
      </c>
    </row>
    <row r="381" spans="1:7" ht="33" customHeight="1" outlineLevel="2">
      <c r="A381" s="345" t="s">
        <v>1098</v>
      </c>
      <c r="B381" s="343" t="s">
        <v>1099</v>
      </c>
      <c r="C381" s="343"/>
      <c r="D381" s="343"/>
      <c r="E381" s="344">
        <v>3168.2</v>
      </c>
      <c r="F381" s="344">
        <v>3158.5</v>
      </c>
      <c r="G381" s="344">
        <v>3183</v>
      </c>
    </row>
    <row r="382" spans="1:7" ht="33" customHeight="1" outlineLevel="3">
      <c r="A382" s="345" t="s">
        <v>328</v>
      </c>
      <c r="B382" s="343" t="s">
        <v>1100</v>
      </c>
      <c r="C382" s="343"/>
      <c r="D382" s="343"/>
      <c r="E382" s="344">
        <v>650</v>
      </c>
      <c r="F382" s="344">
        <v>644.1</v>
      </c>
      <c r="G382" s="344">
        <v>659</v>
      </c>
    </row>
    <row r="383" spans="1:7" ht="21.75" customHeight="1" outlineLevel="4">
      <c r="A383" s="345" t="s">
        <v>747</v>
      </c>
      <c r="B383" s="343" t="s">
        <v>1100</v>
      </c>
      <c r="C383" s="343" t="s">
        <v>748</v>
      </c>
      <c r="D383" s="343"/>
      <c r="E383" s="344">
        <v>650</v>
      </c>
      <c r="F383" s="344">
        <v>644.1</v>
      </c>
      <c r="G383" s="344">
        <v>659</v>
      </c>
    </row>
    <row r="384" spans="1:7" ht="12.75" outlineLevel="5">
      <c r="A384" s="346" t="s">
        <v>176</v>
      </c>
      <c r="B384" s="347" t="s">
        <v>1100</v>
      </c>
      <c r="C384" s="347" t="s">
        <v>748</v>
      </c>
      <c r="D384" s="347" t="s">
        <v>177</v>
      </c>
      <c r="E384" s="348">
        <v>650</v>
      </c>
      <c r="F384" s="348">
        <v>644.1</v>
      </c>
      <c r="G384" s="348">
        <v>659</v>
      </c>
    </row>
    <row r="385" spans="1:7" ht="33" customHeight="1" outlineLevel="3">
      <c r="A385" s="345" t="s">
        <v>329</v>
      </c>
      <c r="B385" s="343" t="s">
        <v>1101</v>
      </c>
      <c r="C385" s="343"/>
      <c r="D385" s="343"/>
      <c r="E385" s="344">
        <v>418.2</v>
      </c>
      <c r="F385" s="344">
        <v>414.4</v>
      </c>
      <c r="G385" s="344">
        <v>424</v>
      </c>
    </row>
    <row r="386" spans="1:7" ht="30.75" customHeight="1" outlineLevel="4">
      <c r="A386" s="345" t="s">
        <v>751</v>
      </c>
      <c r="B386" s="343" t="s">
        <v>1101</v>
      </c>
      <c r="C386" s="343" t="s">
        <v>752</v>
      </c>
      <c r="D386" s="343"/>
      <c r="E386" s="344">
        <v>418.2</v>
      </c>
      <c r="F386" s="344">
        <v>414.4</v>
      </c>
      <c r="G386" s="344">
        <v>424</v>
      </c>
    </row>
    <row r="387" spans="1:7" ht="15.75" customHeight="1" outlineLevel="5">
      <c r="A387" s="346" t="s">
        <v>182</v>
      </c>
      <c r="B387" s="347" t="s">
        <v>1101</v>
      </c>
      <c r="C387" s="347" t="s">
        <v>752</v>
      </c>
      <c r="D387" s="347" t="s">
        <v>183</v>
      </c>
      <c r="E387" s="348">
        <v>418.2</v>
      </c>
      <c r="F387" s="348">
        <v>414.4</v>
      </c>
      <c r="G387" s="348">
        <v>424</v>
      </c>
    </row>
    <row r="388" spans="1:7" ht="15.75" customHeight="1" outlineLevel="3">
      <c r="A388" s="345" t="s">
        <v>327</v>
      </c>
      <c r="B388" s="343" t="s">
        <v>1102</v>
      </c>
      <c r="C388" s="343"/>
      <c r="D388" s="343"/>
      <c r="E388" s="344">
        <v>2100</v>
      </c>
      <c r="F388" s="344">
        <v>2100</v>
      </c>
      <c r="G388" s="344">
        <v>2100</v>
      </c>
    </row>
    <row r="389" spans="1:7" ht="16.5" customHeight="1" outlineLevel="4">
      <c r="A389" s="345" t="s">
        <v>747</v>
      </c>
      <c r="B389" s="343" t="s">
        <v>1102</v>
      </c>
      <c r="C389" s="343" t="s">
        <v>748</v>
      </c>
      <c r="D389" s="343"/>
      <c r="E389" s="344">
        <v>2100</v>
      </c>
      <c r="F389" s="344">
        <v>2100</v>
      </c>
      <c r="G389" s="344">
        <v>2100</v>
      </c>
    </row>
    <row r="390" spans="1:7" ht="18" customHeight="1" outlineLevel="5">
      <c r="A390" s="346" t="s">
        <v>176</v>
      </c>
      <c r="B390" s="347" t="s">
        <v>1102</v>
      </c>
      <c r="C390" s="347" t="s">
        <v>748</v>
      </c>
      <c r="D390" s="347" t="s">
        <v>177</v>
      </c>
      <c r="E390" s="348">
        <v>2100</v>
      </c>
      <c r="F390" s="348">
        <v>2100</v>
      </c>
      <c r="G390" s="348">
        <v>2100</v>
      </c>
    </row>
    <row r="391" spans="1:7" ht="49.5" customHeight="1">
      <c r="A391" s="345" t="s">
        <v>1103</v>
      </c>
      <c r="B391" s="343" t="s">
        <v>1104</v>
      </c>
      <c r="C391" s="343"/>
      <c r="D391" s="343"/>
      <c r="E391" s="344">
        <v>190518.9</v>
      </c>
      <c r="F391" s="344">
        <v>197672.9</v>
      </c>
      <c r="G391" s="344">
        <v>200449.5</v>
      </c>
    </row>
    <row r="392" spans="1:7" ht="32.25" customHeight="1" outlineLevel="1">
      <c r="A392" s="345" t="s">
        <v>1105</v>
      </c>
      <c r="B392" s="343" t="s">
        <v>1106</v>
      </c>
      <c r="C392" s="343"/>
      <c r="D392" s="343"/>
      <c r="E392" s="344">
        <v>47364.1</v>
      </c>
      <c r="F392" s="344">
        <v>47307.2</v>
      </c>
      <c r="G392" s="344">
        <v>47704.8</v>
      </c>
    </row>
    <row r="393" spans="1:7" ht="44.25" customHeight="1" outlineLevel="2">
      <c r="A393" s="345" t="s">
        <v>1107</v>
      </c>
      <c r="B393" s="343" t="s">
        <v>1108</v>
      </c>
      <c r="C393" s="343"/>
      <c r="D393" s="343"/>
      <c r="E393" s="344">
        <v>20964.1</v>
      </c>
      <c r="F393" s="344">
        <v>20807.2</v>
      </c>
      <c r="G393" s="344">
        <v>21204.8</v>
      </c>
    </row>
    <row r="394" spans="1:7" ht="15.75" customHeight="1" outlineLevel="3">
      <c r="A394" s="345" t="s">
        <v>1109</v>
      </c>
      <c r="B394" s="343" t="s">
        <v>1110</v>
      </c>
      <c r="C394" s="343"/>
      <c r="D394" s="343"/>
      <c r="E394" s="344">
        <v>17391.7</v>
      </c>
      <c r="F394" s="344">
        <v>17234.8</v>
      </c>
      <c r="G394" s="344">
        <v>17632.4</v>
      </c>
    </row>
    <row r="395" spans="1:7" ht="14.25" customHeight="1" outlineLevel="4">
      <c r="A395" s="345" t="s">
        <v>750</v>
      </c>
      <c r="B395" s="343" t="s">
        <v>1110</v>
      </c>
      <c r="C395" s="343" t="s">
        <v>749</v>
      </c>
      <c r="D395" s="343"/>
      <c r="E395" s="344">
        <v>17391.7</v>
      </c>
      <c r="F395" s="344">
        <v>17234.8</v>
      </c>
      <c r="G395" s="344">
        <v>17632.4</v>
      </c>
    </row>
    <row r="396" spans="1:7" ht="18.75" customHeight="1" outlineLevel="5">
      <c r="A396" s="346" t="s">
        <v>214</v>
      </c>
      <c r="B396" s="347" t="s">
        <v>1110</v>
      </c>
      <c r="C396" s="347" t="s">
        <v>749</v>
      </c>
      <c r="D396" s="347" t="s">
        <v>215</v>
      </c>
      <c r="E396" s="348">
        <v>17391.7</v>
      </c>
      <c r="F396" s="348">
        <v>17234.8</v>
      </c>
      <c r="G396" s="348">
        <v>17632.4</v>
      </c>
    </row>
    <row r="397" spans="1:7" ht="42" customHeight="1" outlineLevel="3">
      <c r="A397" s="345" t="s">
        <v>332</v>
      </c>
      <c r="B397" s="343" t="s">
        <v>1111</v>
      </c>
      <c r="C397" s="343"/>
      <c r="D397" s="343"/>
      <c r="E397" s="344">
        <v>3572.4</v>
      </c>
      <c r="F397" s="344">
        <v>3572.4</v>
      </c>
      <c r="G397" s="344">
        <v>3572.4</v>
      </c>
    </row>
    <row r="398" spans="1:7" ht="15" customHeight="1" outlineLevel="4">
      <c r="A398" s="345" t="s">
        <v>750</v>
      </c>
      <c r="B398" s="343" t="s">
        <v>1111</v>
      </c>
      <c r="C398" s="343" t="s">
        <v>749</v>
      </c>
      <c r="D398" s="343"/>
      <c r="E398" s="344">
        <v>3572.4</v>
      </c>
      <c r="F398" s="344">
        <v>3572.4</v>
      </c>
      <c r="G398" s="344">
        <v>3572.4</v>
      </c>
    </row>
    <row r="399" spans="1:7" ht="18" customHeight="1" outlineLevel="5">
      <c r="A399" s="346" t="s">
        <v>218</v>
      </c>
      <c r="B399" s="347" t="s">
        <v>1111</v>
      </c>
      <c r="C399" s="347" t="s">
        <v>749</v>
      </c>
      <c r="D399" s="347" t="s">
        <v>219</v>
      </c>
      <c r="E399" s="348">
        <v>3572.4</v>
      </c>
      <c r="F399" s="348">
        <v>3572.4</v>
      </c>
      <c r="G399" s="348">
        <v>3572.4</v>
      </c>
    </row>
    <row r="400" spans="1:7" ht="33" customHeight="1" outlineLevel="2">
      <c r="A400" s="345" t="s">
        <v>335</v>
      </c>
      <c r="B400" s="343" t="s">
        <v>1112</v>
      </c>
      <c r="C400" s="343"/>
      <c r="D400" s="343"/>
      <c r="E400" s="344">
        <v>26400</v>
      </c>
      <c r="F400" s="344">
        <v>26500</v>
      </c>
      <c r="G400" s="344">
        <v>26500</v>
      </c>
    </row>
    <row r="401" spans="1:7" ht="57" customHeight="1" outlineLevel="3">
      <c r="A401" s="345" t="s">
        <v>418</v>
      </c>
      <c r="B401" s="343" t="s">
        <v>1113</v>
      </c>
      <c r="C401" s="343"/>
      <c r="D401" s="343"/>
      <c r="E401" s="344">
        <v>26400</v>
      </c>
      <c r="F401" s="344">
        <v>26500</v>
      </c>
      <c r="G401" s="344">
        <v>26500</v>
      </c>
    </row>
    <row r="402" spans="1:7" ht="15.75" customHeight="1" outlineLevel="4">
      <c r="A402" s="345" t="s">
        <v>747</v>
      </c>
      <c r="B402" s="343" t="s">
        <v>1113</v>
      </c>
      <c r="C402" s="343" t="s">
        <v>748</v>
      </c>
      <c r="D402" s="343"/>
      <c r="E402" s="344">
        <v>26400</v>
      </c>
      <c r="F402" s="344">
        <v>26500</v>
      </c>
      <c r="G402" s="344">
        <v>26500</v>
      </c>
    </row>
    <row r="403" spans="1:7" ht="18.75" customHeight="1" outlineLevel="5">
      <c r="A403" s="346" t="s">
        <v>178</v>
      </c>
      <c r="B403" s="347" t="s">
        <v>1113</v>
      </c>
      <c r="C403" s="347" t="s">
        <v>748</v>
      </c>
      <c r="D403" s="347" t="s">
        <v>179</v>
      </c>
      <c r="E403" s="348">
        <v>26400</v>
      </c>
      <c r="F403" s="348">
        <v>26500</v>
      </c>
      <c r="G403" s="348">
        <v>26500</v>
      </c>
    </row>
    <row r="404" spans="1:7" ht="33" customHeight="1" outlineLevel="1">
      <c r="A404" s="345" t="s">
        <v>651</v>
      </c>
      <c r="B404" s="343" t="s">
        <v>1114</v>
      </c>
      <c r="C404" s="343"/>
      <c r="D404" s="343"/>
      <c r="E404" s="344">
        <v>120116.9</v>
      </c>
      <c r="F404" s="344">
        <v>127327.8</v>
      </c>
      <c r="G404" s="344">
        <v>129706.8</v>
      </c>
    </row>
    <row r="405" spans="1:7" ht="98.25" customHeight="1" outlineLevel="2">
      <c r="A405" s="342" t="s">
        <v>337</v>
      </c>
      <c r="B405" s="343" t="s">
        <v>1115</v>
      </c>
      <c r="C405" s="343"/>
      <c r="D405" s="343"/>
      <c r="E405" s="344">
        <v>120116.9</v>
      </c>
      <c r="F405" s="344">
        <v>127327.8</v>
      </c>
      <c r="G405" s="344">
        <v>129706.8</v>
      </c>
    </row>
    <row r="406" spans="1:7" ht="33" customHeight="1" outlineLevel="3">
      <c r="A406" s="345" t="s">
        <v>338</v>
      </c>
      <c r="B406" s="343" t="s">
        <v>1116</v>
      </c>
      <c r="C406" s="343"/>
      <c r="D406" s="343"/>
      <c r="E406" s="344">
        <v>120116.9</v>
      </c>
      <c r="F406" s="344">
        <v>127327.8</v>
      </c>
      <c r="G406" s="344">
        <v>129706.8</v>
      </c>
    </row>
    <row r="407" spans="1:7" ht="30" customHeight="1" outlineLevel="4">
      <c r="A407" s="345" t="s">
        <v>751</v>
      </c>
      <c r="B407" s="343" t="s">
        <v>1116</v>
      </c>
      <c r="C407" s="343" t="s">
        <v>752</v>
      </c>
      <c r="D407" s="343"/>
      <c r="E407" s="344">
        <v>120116.9</v>
      </c>
      <c r="F407" s="344">
        <v>127327.8</v>
      </c>
      <c r="G407" s="344">
        <v>129706.8</v>
      </c>
    </row>
    <row r="408" spans="1:7" ht="12.75" outlineLevel="5">
      <c r="A408" s="346" t="s">
        <v>216</v>
      </c>
      <c r="B408" s="347" t="s">
        <v>1116</v>
      </c>
      <c r="C408" s="347" t="s">
        <v>752</v>
      </c>
      <c r="D408" s="347" t="s">
        <v>217</v>
      </c>
      <c r="E408" s="348">
        <v>120116.9</v>
      </c>
      <c r="F408" s="348">
        <v>127327.8</v>
      </c>
      <c r="G408" s="348">
        <v>129706.8</v>
      </c>
    </row>
    <row r="409" spans="1:7" ht="45.75" customHeight="1" outlineLevel="1">
      <c r="A409" s="345" t="s">
        <v>1117</v>
      </c>
      <c r="B409" s="343" t="s">
        <v>1118</v>
      </c>
      <c r="C409" s="343"/>
      <c r="D409" s="343"/>
      <c r="E409" s="344">
        <v>23037.9</v>
      </c>
      <c r="F409" s="344">
        <v>23037.9</v>
      </c>
      <c r="G409" s="344">
        <v>23037.9</v>
      </c>
    </row>
    <row r="410" spans="1:7" ht="33" customHeight="1" outlineLevel="2">
      <c r="A410" s="345" t="s">
        <v>344</v>
      </c>
      <c r="B410" s="343" t="s">
        <v>1119</v>
      </c>
      <c r="C410" s="343"/>
      <c r="D410" s="343"/>
      <c r="E410" s="344">
        <v>23037.9</v>
      </c>
      <c r="F410" s="344">
        <v>23037.9</v>
      </c>
      <c r="G410" s="344">
        <v>23037.9</v>
      </c>
    </row>
    <row r="411" spans="1:7" ht="43.5" customHeight="1" outlineLevel="3">
      <c r="A411" s="345" t="s">
        <v>345</v>
      </c>
      <c r="B411" s="343" t="s">
        <v>1120</v>
      </c>
      <c r="C411" s="343"/>
      <c r="D411" s="343"/>
      <c r="E411" s="344">
        <v>23037.9</v>
      </c>
      <c r="F411" s="344">
        <v>23037.9</v>
      </c>
      <c r="G411" s="344">
        <v>23037.9</v>
      </c>
    </row>
    <row r="412" spans="1:7" ht="58.5" customHeight="1" outlineLevel="4">
      <c r="A412" s="345" t="s">
        <v>744</v>
      </c>
      <c r="B412" s="343" t="s">
        <v>1120</v>
      </c>
      <c r="C412" s="343" t="s">
        <v>745</v>
      </c>
      <c r="D412" s="343"/>
      <c r="E412" s="344">
        <v>22444</v>
      </c>
      <c r="F412" s="344">
        <v>22444</v>
      </c>
      <c r="G412" s="344">
        <v>22444</v>
      </c>
    </row>
    <row r="413" spans="1:7" ht="15.75" customHeight="1" outlineLevel="5">
      <c r="A413" s="346" t="s">
        <v>222</v>
      </c>
      <c r="B413" s="347" t="s">
        <v>1120</v>
      </c>
      <c r="C413" s="347" t="s">
        <v>745</v>
      </c>
      <c r="D413" s="347" t="s">
        <v>223</v>
      </c>
      <c r="E413" s="348">
        <v>22444</v>
      </c>
      <c r="F413" s="348">
        <v>22444</v>
      </c>
      <c r="G413" s="348">
        <v>22444</v>
      </c>
    </row>
    <row r="414" spans="1:7" ht="27.75" customHeight="1" outlineLevel="4">
      <c r="A414" s="345" t="s">
        <v>908</v>
      </c>
      <c r="B414" s="343" t="s">
        <v>1120</v>
      </c>
      <c r="C414" s="343" t="s">
        <v>746</v>
      </c>
      <c r="D414" s="343"/>
      <c r="E414" s="344">
        <v>593.9</v>
      </c>
      <c r="F414" s="344">
        <v>593.9</v>
      </c>
      <c r="G414" s="344">
        <v>593.9</v>
      </c>
    </row>
    <row r="415" spans="1:7" ht="15" customHeight="1" outlineLevel="5">
      <c r="A415" s="346" t="s">
        <v>222</v>
      </c>
      <c r="B415" s="347" t="s">
        <v>1120</v>
      </c>
      <c r="C415" s="347" t="s">
        <v>746</v>
      </c>
      <c r="D415" s="347" t="s">
        <v>223</v>
      </c>
      <c r="E415" s="348">
        <v>593.9</v>
      </c>
      <c r="F415" s="348">
        <v>593.9</v>
      </c>
      <c r="G415" s="348">
        <v>593.9</v>
      </c>
    </row>
    <row r="416" spans="1:7" ht="45" customHeight="1">
      <c r="A416" s="345" t="s">
        <v>1121</v>
      </c>
      <c r="B416" s="343" t="s">
        <v>1122</v>
      </c>
      <c r="C416" s="343"/>
      <c r="D416" s="343"/>
      <c r="E416" s="344">
        <v>2840.7</v>
      </c>
      <c r="F416" s="344">
        <v>811.3</v>
      </c>
      <c r="G416" s="344">
        <v>830</v>
      </c>
    </row>
    <row r="417" spans="1:7" ht="36" customHeight="1" outlineLevel="1">
      <c r="A417" s="345" t="s">
        <v>1123</v>
      </c>
      <c r="B417" s="343" t="s">
        <v>1124</v>
      </c>
      <c r="C417" s="343"/>
      <c r="D417" s="343"/>
      <c r="E417" s="344">
        <v>2704.7</v>
      </c>
      <c r="F417" s="344">
        <v>676.6</v>
      </c>
      <c r="G417" s="344">
        <v>692.2</v>
      </c>
    </row>
    <row r="418" spans="1:7" ht="45.75" customHeight="1" outlineLevel="2">
      <c r="A418" s="345" t="s">
        <v>1125</v>
      </c>
      <c r="B418" s="343" t="s">
        <v>1126</v>
      </c>
      <c r="C418" s="343"/>
      <c r="D418" s="343"/>
      <c r="E418" s="344">
        <v>2097.8</v>
      </c>
      <c r="F418" s="344">
        <v>198.2</v>
      </c>
      <c r="G418" s="344">
        <v>202.8</v>
      </c>
    </row>
    <row r="419" spans="1:7" ht="42" customHeight="1" outlineLevel="3">
      <c r="A419" s="345" t="s">
        <v>463</v>
      </c>
      <c r="B419" s="343" t="s">
        <v>1127</v>
      </c>
      <c r="C419" s="343"/>
      <c r="D419" s="343"/>
      <c r="E419" s="344">
        <v>1897.8</v>
      </c>
      <c r="F419" s="344"/>
      <c r="G419" s="344"/>
    </row>
    <row r="420" spans="1:7" ht="16.5" customHeight="1" outlineLevel="4">
      <c r="A420" s="345" t="s">
        <v>747</v>
      </c>
      <c r="B420" s="343" t="s">
        <v>1127</v>
      </c>
      <c r="C420" s="343" t="s">
        <v>748</v>
      </c>
      <c r="D420" s="343"/>
      <c r="E420" s="344">
        <v>1897.8</v>
      </c>
      <c r="F420" s="344"/>
      <c r="G420" s="344"/>
    </row>
    <row r="421" spans="1:7" ht="18" customHeight="1" outlineLevel="5">
      <c r="A421" s="346" t="s">
        <v>182</v>
      </c>
      <c r="B421" s="347" t="s">
        <v>1127</v>
      </c>
      <c r="C421" s="347" t="s">
        <v>748</v>
      </c>
      <c r="D421" s="347" t="s">
        <v>183</v>
      </c>
      <c r="E421" s="348">
        <v>1897.8</v>
      </c>
      <c r="F421" s="348"/>
      <c r="G421" s="348"/>
    </row>
    <row r="422" spans="1:7" ht="42" customHeight="1" outlineLevel="3">
      <c r="A422" s="345" t="s">
        <v>463</v>
      </c>
      <c r="B422" s="343" t="s">
        <v>1128</v>
      </c>
      <c r="C422" s="343"/>
      <c r="D422" s="343"/>
      <c r="E422" s="344">
        <v>200</v>
      </c>
      <c r="F422" s="344">
        <v>198.2</v>
      </c>
      <c r="G422" s="344">
        <v>202.8</v>
      </c>
    </row>
    <row r="423" spans="1:7" ht="21.75" customHeight="1" outlineLevel="4">
      <c r="A423" s="345" t="s">
        <v>747</v>
      </c>
      <c r="B423" s="343" t="s">
        <v>1128</v>
      </c>
      <c r="C423" s="343" t="s">
        <v>748</v>
      </c>
      <c r="D423" s="343"/>
      <c r="E423" s="344">
        <v>200</v>
      </c>
      <c r="F423" s="344">
        <v>198.2</v>
      </c>
      <c r="G423" s="344">
        <v>202.8</v>
      </c>
    </row>
    <row r="424" spans="1:7" ht="20.25" customHeight="1" outlineLevel="5">
      <c r="A424" s="346" t="s">
        <v>182</v>
      </c>
      <c r="B424" s="347" t="s">
        <v>1128</v>
      </c>
      <c r="C424" s="347" t="s">
        <v>748</v>
      </c>
      <c r="D424" s="347" t="s">
        <v>183</v>
      </c>
      <c r="E424" s="348">
        <v>200</v>
      </c>
      <c r="F424" s="348">
        <v>198.2</v>
      </c>
      <c r="G424" s="348">
        <v>202.8</v>
      </c>
    </row>
    <row r="425" spans="1:7" ht="66" customHeight="1" outlineLevel="2">
      <c r="A425" s="345" t="s">
        <v>348</v>
      </c>
      <c r="B425" s="343" t="s">
        <v>1129</v>
      </c>
      <c r="C425" s="343"/>
      <c r="D425" s="343"/>
      <c r="E425" s="344">
        <v>282.3</v>
      </c>
      <c r="F425" s="344">
        <v>279.8</v>
      </c>
      <c r="G425" s="344">
        <v>286.3</v>
      </c>
    </row>
    <row r="426" spans="1:7" ht="19.5" customHeight="1" outlineLevel="3">
      <c r="A426" s="345" t="s">
        <v>349</v>
      </c>
      <c r="B426" s="343" t="s">
        <v>1130</v>
      </c>
      <c r="C426" s="343"/>
      <c r="D426" s="343"/>
      <c r="E426" s="344">
        <v>282.3</v>
      </c>
      <c r="F426" s="344">
        <v>279.8</v>
      </c>
      <c r="G426" s="344">
        <v>286.3</v>
      </c>
    </row>
    <row r="427" spans="1:7" ht="33" customHeight="1" outlineLevel="4">
      <c r="A427" s="345" t="s">
        <v>751</v>
      </c>
      <c r="B427" s="343" t="s">
        <v>1130</v>
      </c>
      <c r="C427" s="343" t="s">
        <v>752</v>
      </c>
      <c r="D427" s="343"/>
      <c r="E427" s="344">
        <v>282.3</v>
      </c>
      <c r="F427" s="344">
        <v>279.8</v>
      </c>
      <c r="G427" s="344">
        <v>286.3</v>
      </c>
    </row>
    <row r="428" spans="1:7" ht="18" customHeight="1" outlineLevel="5">
      <c r="A428" s="346" t="s">
        <v>182</v>
      </c>
      <c r="B428" s="347" t="s">
        <v>1130</v>
      </c>
      <c r="C428" s="347" t="s">
        <v>752</v>
      </c>
      <c r="D428" s="347" t="s">
        <v>183</v>
      </c>
      <c r="E428" s="348">
        <v>282.3</v>
      </c>
      <c r="F428" s="348">
        <v>279.8</v>
      </c>
      <c r="G428" s="348">
        <v>286.3</v>
      </c>
    </row>
    <row r="429" spans="1:7" ht="55.5" customHeight="1" outlineLevel="2">
      <c r="A429" s="345" t="s">
        <v>1131</v>
      </c>
      <c r="B429" s="343" t="s">
        <v>1132</v>
      </c>
      <c r="C429" s="343"/>
      <c r="D429" s="343"/>
      <c r="E429" s="344">
        <v>148.2</v>
      </c>
      <c r="F429" s="344">
        <v>146.8</v>
      </c>
      <c r="G429" s="344">
        <v>150.1</v>
      </c>
    </row>
    <row r="430" spans="1:7" ht="16.5" customHeight="1" outlineLevel="3">
      <c r="A430" s="345" t="s">
        <v>350</v>
      </c>
      <c r="B430" s="343" t="s">
        <v>1133</v>
      </c>
      <c r="C430" s="343"/>
      <c r="D430" s="343"/>
      <c r="E430" s="344">
        <v>148.2</v>
      </c>
      <c r="F430" s="344">
        <v>146.8</v>
      </c>
      <c r="G430" s="344">
        <v>150.1</v>
      </c>
    </row>
    <row r="431" spans="1:7" ht="33" customHeight="1" outlineLevel="4">
      <c r="A431" s="345" t="s">
        <v>908</v>
      </c>
      <c r="B431" s="343" t="s">
        <v>1133</v>
      </c>
      <c r="C431" s="343" t="s">
        <v>746</v>
      </c>
      <c r="D431" s="343"/>
      <c r="E431" s="344">
        <v>148.2</v>
      </c>
      <c r="F431" s="344">
        <v>146.8</v>
      </c>
      <c r="G431" s="344">
        <v>150.1</v>
      </c>
    </row>
    <row r="432" spans="1:7" ht="21.75" customHeight="1" outlineLevel="5">
      <c r="A432" s="346" t="s">
        <v>182</v>
      </c>
      <c r="B432" s="347" t="s">
        <v>1133</v>
      </c>
      <c r="C432" s="347" t="s">
        <v>746</v>
      </c>
      <c r="D432" s="347" t="s">
        <v>183</v>
      </c>
      <c r="E432" s="348">
        <v>148.2</v>
      </c>
      <c r="F432" s="348">
        <v>146.8</v>
      </c>
      <c r="G432" s="348">
        <v>150.1</v>
      </c>
    </row>
    <row r="433" spans="1:7" ht="33" customHeight="1" outlineLevel="2">
      <c r="A433" s="345" t="s">
        <v>1134</v>
      </c>
      <c r="B433" s="343" t="s">
        <v>1135</v>
      </c>
      <c r="C433" s="343"/>
      <c r="D433" s="343"/>
      <c r="E433" s="344">
        <v>176.4</v>
      </c>
      <c r="F433" s="344">
        <v>51.8</v>
      </c>
      <c r="G433" s="344">
        <v>53</v>
      </c>
    </row>
    <row r="434" spans="1:7" ht="36.75" customHeight="1" outlineLevel="3">
      <c r="A434" s="345" t="s">
        <v>555</v>
      </c>
      <c r="B434" s="343" t="s">
        <v>1136</v>
      </c>
      <c r="C434" s="343"/>
      <c r="D434" s="343"/>
      <c r="E434" s="344">
        <v>124.1</v>
      </c>
      <c r="F434" s="344"/>
      <c r="G434" s="344"/>
    </row>
    <row r="435" spans="1:7" ht="33" customHeight="1" outlineLevel="4">
      <c r="A435" s="345" t="s">
        <v>908</v>
      </c>
      <c r="B435" s="343" t="s">
        <v>1136</v>
      </c>
      <c r="C435" s="343" t="s">
        <v>746</v>
      </c>
      <c r="D435" s="343"/>
      <c r="E435" s="344">
        <v>124.1</v>
      </c>
      <c r="F435" s="344"/>
      <c r="G435" s="344"/>
    </row>
    <row r="436" spans="1:7" ht="21.75" customHeight="1" outlineLevel="5">
      <c r="A436" s="346" t="s">
        <v>182</v>
      </c>
      <c r="B436" s="347" t="s">
        <v>1136</v>
      </c>
      <c r="C436" s="347" t="s">
        <v>746</v>
      </c>
      <c r="D436" s="347" t="s">
        <v>183</v>
      </c>
      <c r="E436" s="348">
        <v>124.1</v>
      </c>
      <c r="F436" s="348"/>
      <c r="G436" s="348"/>
    </row>
    <row r="437" spans="1:7" ht="39" customHeight="1" outlineLevel="3">
      <c r="A437" s="345" t="s">
        <v>555</v>
      </c>
      <c r="B437" s="343" t="s">
        <v>1137</v>
      </c>
      <c r="C437" s="343"/>
      <c r="D437" s="343"/>
      <c r="E437" s="344">
        <v>52.3</v>
      </c>
      <c r="F437" s="344">
        <v>51.8</v>
      </c>
      <c r="G437" s="344">
        <v>53</v>
      </c>
    </row>
    <row r="438" spans="1:7" ht="33" customHeight="1" outlineLevel="4">
      <c r="A438" s="345" t="s">
        <v>908</v>
      </c>
      <c r="B438" s="343" t="s">
        <v>1137</v>
      </c>
      <c r="C438" s="343" t="s">
        <v>746</v>
      </c>
      <c r="D438" s="343"/>
      <c r="E438" s="344">
        <v>52.3</v>
      </c>
      <c r="F438" s="344">
        <v>51.8</v>
      </c>
      <c r="G438" s="344">
        <v>53</v>
      </c>
    </row>
    <row r="439" spans="1:7" ht="21.75" customHeight="1" outlineLevel="5">
      <c r="A439" s="346" t="s">
        <v>182</v>
      </c>
      <c r="B439" s="347" t="s">
        <v>1137</v>
      </c>
      <c r="C439" s="347" t="s">
        <v>746</v>
      </c>
      <c r="D439" s="347" t="s">
        <v>183</v>
      </c>
      <c r="E439" s="348">
        <v>52.3</v>
      </c>
      <c r="F439" s="348">
        <v>51.8</v>
      </c>
      <c r="G439" s="348">
        <v>53</v>
      </c>
    </row>
    <row r="440" spans="1:7" ht="33" customHeight="1" outlineLevel="1">
      <c r="A440" s="345" t="s">
        <v>1138</v>
      </c>
      <c r="B440" s="343" t="s">
        <v>1139</v>
      </c>
      <c r="C440" s="343"/>
      <c r="D440" s="343"/>
      <c r="E440" s="344">
        <v>52.2</v>
      </c>
      <c r="F440" s="344">
        <v>51.7</v>
      </c>
      <c r="G440" s="344">
        <v>52.9</v>
      </c>
    </row>
    <row r="441" spans="1:7" ht="21.75" customHeight="1" outlineLevel="2">
      <c r="A441" s="345" t="s">
        <v>1140</v>
      </c>
      <c r="B441" s="343" t="s">
        <v>1141</v>
      </c>
      <c r="C441" s="343"/>
      <c r="D441" s="343"/>
      <c r="E441" s="344">
        <v>52.2</v>
      </c>
      <c r="F441" s="344">
        <v>51.7</v>
      </c>
      <c r="G441" s="344">
        <v>52.9</v>
      </c>
    </row>
    <row r="442" spans="1:7" ht="39.75" customHeight="1" outlineLevel="3">
      <c r="A442" s="345" t="s">
        <v>351</v>
      </c>
      <c r="B442" s="343" t="s">
        <v>1142</v>
      </c>
      <c r="C442" s="343"/>
      <c r="D442" s="343"/>
      <c r="E442" s="344">
        <v>52.2</v>
      </c>
      <c r="F442" s="344">
        <v>51.7</v>
      </c>
      <c r="G442" s="344">
        <v>52.9</v>
      </c>
    </row>
    <row r="443" spans="1:7" ht="33" customHeight="1" outlineLevel="4">
      <c r="A443" s="345" t="s">
        <v>908</v>
      </c>
      <c r="B443" s="343" t="s">
        <v>1142</v>
      </c>
      <c r="C443" s="343" t="s">
        <v>746</v>
      </c>
      <c r="D443" s="343"/>
      <c r="E443" s="344">
        <v>52.2</v>
      </c>
      <c r="F443" s="344">
        <v>51.7</v>
      </c>
      <c r="G443" s="344">
        <v>52.9</v>
      </c>
    </row>
    <row r="444" spans="1:7" ht="18" customHeight="1" outlineLevel="5">
      <c r="A444" s="346" t="s">
        <v>169</v>
      </c>
      <c r="B444" s="347" t="s">
        <v>1142</v>
      </c>
      <c r="C444" s="347" t="s">
        <v>746</v>
      </c>
      <c r="D444" s="347" t="s">
        <v>170</v>
      </c>
      <c r="E444" s="348">
        <v>52.2</v>
      </c>
      <c r="F444" s="348">
        <v>51.7</v>
      </c>
      <c r="G444" s="348">
        <v>52.9</v>
      </c>
    </row>
    <row r="445" spans="1:7" ht="33" customHeight="1" outlineLevel="1">
      <c r="A445" s="345" t="s">
        <v>1143</v>
      </c>
      <c r="B445" s="343" t="s">
        <v>1144</v>
      </c>
      <c r="C445" s="343"/>
      <c r="D445" s="343"/>
      <c r="E445" s="344">
        <v>83.8</v>
      </c>
      <c r="F445" s="344">
        <v>83</v>
      </c>
      <c r="G445" s="344">
        <v>84.9</v>
      </c>
    </row>
    <row r="446" spans="1:7" ht="39.75" customHeight="1" outlineLevel="2">
      <c r="A446" s="345" t="s">
        <v>1145</v>
      </c>
      <c r="B446" s="343" t="s">
        <v>1146</v>
      </c>
      <c r="C446" s="343"/>
      <c r="D446" s="343"/>
      <c r="E446" s="344">
        <v>83.8</v>
      </c>
      <c r="F446" s="344">
        <v>83</v>
      </c>
      <c r="G446" s="344">
        <v>84.9</v>
      </c>
    </row>
    <row r="447" spans="1:7" ht="33" customHeight="1" outlineLevel="3">
      <c r="A447" s="345" t="s">
        <v>352</v>
      </c>
      <c r="B447" s="343" t="s">
        <v>1147</v>
      </c>
      <c r="C447" s="343"/>
      <c r="D447" s="343"/>
      <c r="E447" s="344">
        <v>83.8</v>
      </c>
      <c r="F447" s="344">
        <v>83</v>
      </c>
      <c r="G447" s="344">
        <v>84.9</v>
      </c>
    </row>
    <row r="448" spans="1:7" ht="33" customHeight="1" outlineLevel="4">
      <c r="A448" s="345" t="s">
        <v>908</v>
      </c>
      <c r="B448" s="343" t="s">
        <v>1147</v>
      </c>
      <c r="C448" s="343" t="s">
        <v>746</v>
      </c>
      <c r="D448" s="343"/>
      <c r="E448" s="344">
        <v>83.8</v>
      </c>
      <c r="F448" s="344">
        <v>83</v>
      </c>
      <c r="G448" s="344">
        <v>84.9</v>
      </c>
    </row>
    <row r="449" spans="1:7" ht="21.75" customHeight="1" outlineLevel="5">
      <c r="A449" s="346" t="s">
        <v>182</v>
      </c>
      <c r="B449" s="347" t="s">
        <v>1147</v>
      </c>
      <c r="C449" s="347" t="s">
        <v>746</v>
      </c>
      <c r="D449" s="347" t="s">
        <v>183</v>
      </c>
      <c r="E449" s="348">
        <v>83.8</v>
      </c>
      <c r="F449" s="348">
        <v>83</v>
      </c>
      <c r="G449" s="348">
        <v>84.9</v>
      </c>
    </row>
    <row r="450" spans="1:7" ht="64.5" customHeight="1">
      <c r="A450" s="345" t="s">
        <v>1148</v>
      </c>
      <c r="B450" s="343" t="s">
        <v>1149</v>
      </c>
      <c r="C450" s="343"/>
      <c r="D450" s="343"/>
      <c r="E450" s="344">
        <v>932.7</v>
      </c>
      <c r="F450" s="344">
        <v>924.2</v>
      </c>
      <c r="G450" s="344">
        <v>945.4</v>
      </c>
    </row>
    <row r="451" spans="1:7" ht="33" customHeight="1" outlineLevel="1">
      <c r="A451" s="345" t="s">
        <v>1150</v>
      </c>
      <c r="B451" s="343" t="s">
        <v>1151</v>
      </c>
      <c r="C451" s="343"/>
      <c r="D451" s="343"/>
      <c r="E451" s="344">
        <v>932.7</v>
      </c>
      <c r="F451" s="344">
        <v>924.2</v>
      </c>
      <c r="G451" s="344">
        <v>945.4</v>
      </c>
    </row>
    <row r="452" spans="1:7" ht="70.5" customHeight="1" outlineLevel="2">
      <c r="A452" s="345" t="s">
        <v>354</v>
      </c>
      <c r="B452" s="343" t="s">
        <v>1152</v>
      </c>
      <c r="C452" s="343"/>
      <c r="D452" s="343"/>
      <c r="E452" s="344">
        <v>325</v>
      </c>
      <c r="F452" s="344">
        <v>322</v>
      </c>
      <c r="G452" s="344">
        <v>329.4</v>
      </c>
    </row>
    <row r="453" spans="1:7" ht="33" customHeight="1" outlineLevel="3">
      <c r="A453" s="345" t="s">
        <v>1153</v>
      </c>
      <c r="B453" s="343" t="s">
        <v>1154</v>
      </c>
      <c r="C453" s="343"/>
      <c r="D453" s="343"/>
      <c r="E453" s="344">
        <v>325</v>
      </c>
      <c r="F453" s="344">
        <v>322</v>
      </c>
      <c r="G453" s="344">
        <v>329.4</v>
      </c>
    </row>
    <row r="454" spans="1:7" ht="33" customHeight="1" outlineLevel="4">
      <c r="A454" s="345" t="s">
        <v>908</v>
      </c>
      <c r="B454" s="343" t="s">
        <v>1154</v>
      </c>
      <c r="C454" s="343" t="s">
        <v>746</v>
      </c>
      <c r="D454" s="343"/>
      <c r="E454" s="344">
        <v>325</v>
      </c>
      <c r="F454" s="344">
        <v>322</v>
      </c>
      <c r="G454" s="344">
        <v>329.4</v>
      </c>
    </row>
    <row r="455" spans="1:7" ht="12.75" outlineLevel="5">
      <c r="A455" s="346" t="s">
        <v>169</v>
      </c>
      <c r="B455" s="347" t="s">
        <v>1154</v>
      </c>
      <c r="C455" s="347" t="s">
        <v>746</v>
      </c>
      <c r="D455" s="347" t="s">
        <v>170</v>
      </c>
      <c r="E455" s="348">
        <v>325</v>
      </c>
      <c r="F455" s="348">
        <v>322</v>
      </c>
      <c r="G455" s="348">
        <v>329.4</v>
      </c>
    </row>
    <row r="456" spans="1:7" ht="33" customHeight="1" outlineLevel="2">
      <c r="A456" s="345" t="s">
        <v>355</v>
      </c>
      <c r="B456" s="343" t="s">
        <v>1155</v>
      </c>
      <c r="C456" s="343"/>
      <c r="D456" s="343"/>
      <c r="E456" s="344">
        <v>607.7</v>
      </c>
      <c r="F456" s="344">
        <v>602.2</v>
      </c>
      <c r="G456" s="344">
        <v>616</v>
      </c>
    </row>
    <row r="457" spans="1:7" ht="39" customHeight="1" outlineLevel="3">
      <c r="A457" s="345" t="s">
        <v>402</v>
      </c>
      <c r="B457" s="343" t="s">
        <v>1156</v>
      </c>
      <c r="C457" s="343"/>
      <c r="D457" s="343"/>
      <c r="E457" s="344">
        <v>607.7</v>
      </c>
      <c r="F457" s="344">
        <v>602.2</v>
      </c>
      <c r="G457" s="344">
        <v>616</v>
      </c>
    </row>
    <row r="458" spans="1:7" ht="33" customHeight="1" outlineLevel="4">
      <c r="A458" s="345" t="s">
        <v>908</v>
      </c>
      <c r="B458" s="343" t="s">
        <v>1156</v>
      </c>
      <c r="C458" s="343" t="s">
        <v>746</v>
      </c>
      <c r="D458" s="343"/>
      <c r="E458" s="344">
        <v>607.7</v>
      </c>
      <c r="F458" s="344">
        <v>602.2</v>
      </c>
      <c r="G458" s="344">
        <v>616</v>
      </c>
    </row>
    <row r="459" spans="1:7" ht="48" customHeight="1" outlineLevel="5">
      <c r="A459" s="346" t="s">
        <v>160</v>
      </c>
      <c r="B459" s="347" t="s">
        <v>1156</v>
      </c>
      <c r="C459" s="347" t="s">
        <v>746</v>
      </c>
      <c r="D459" s="347" t="s">
        <v>161</v>
      </c>
      <c r="E459" s="348">
        <v>15</v>
      </c>
      <c r="F459" s="348">
        <v>14.9</v>
      </c>
      <c r="G459" s="348">
        <v>15.2</v>
      </c>
    </row>
    <row r="460" spans="1:7" ht="54" customHeight="1" outlineLevel="5">
      <c r="A460" s="346" t="s">
        <v>389</v>
      </c>
      <c r="B460" s="347" t="s">
        <v>1156</v>
      </c>
      <c r="C460" s="347" t="s">
        <v>746</v>
      </c>
      <c r="D460" s="347" t="s">
        <v>162</v>
      </c>
      <c r="E460" s="348">
        <v>384</v>
      </c>
      <c r="F460" s="348">
        <v>380.5</v>
      </c>
      <c r="G460" s="348">
        <v>389.3</v>
      </c>
    </row>
    <row r="461" spans="1:7" ht="36" customHeight="1" outlineLevel="5">
      <c r="A461" s="346" t="s">
        <v>165</v>
      </c>
      <c r="B461" s="347" t="s">
        <v>1156</v>
      </c>
      <c r="C461" s="347" t="s">
        <v>746</v>
      </c>
      <c r="D461" s="347" t="s">
        <v>166</v>
      </c>
      <c r="E461" s="348">
        <v>113.5</v>
      </c>
      <c r="F461" s="348">
        <v>112.5</v>
      </c>
      <c r="G461" s="348">
        <v>115.1</v>
      </c>
    </row>
    <row r="462" spans="1:7" ht="12.75" outlineLevel="5">
      <c r="A462" s="346" t="s">
        <v>169</v>
      </c>
      <c r="B462" s="347" t="s">
        <v>1156</v>
      </c>
      <c r="C462" s="347" t="s">
        <v>746</v>
      </c>
      <c r="D462" s="347" t="s">
        <v>170</v>
      </c>
      <c r="E462" s="348">
        <v>45.2</v>
      </c>
      <c r="F462" s="348">
        <v>44.8</v>
      </c>
      <c r="G462" s="348">
        <v>45.8</v>
      </c>
    </row>
    <row r="463" spans="1:7" ht="15" customHeight="1" outlineLevel="5">
      <c r="A463" s="346" t="s">
        <v>207</v>
      </c>
      <c r="B463" s="347" t="s">
        <v>1156</v>
      </c>
      <c r="C463" s="347" t="s">
        <v>746</v>
      </c>
      <c r="D463" s="347" t="s">
        <v>208</v>
      </c>
      <c r="E463" s="348">
        <v>50</v>
      </c>
      <c r="F463" s="348">
        <v>49.5</v>
      </c>
      <c r="G463" s="348">
        <v>50.6</v>
      </c>
    </row>
    <row r="464" spans="1:7" ht="36.75" customHeight="1">
      <c r="A464" s="345" t="s">
        <v>1157</v>
      </c>
      <c r="B464" s="343" t="s">
        <v>1158</v>
      </c>
      <c r="C464" s="343"/>
      <c r="D464" s="343"/>
      <c r="E464" s="344">
        <v>72353.3</v>
      </c>
      <c r="F464" s="344">
        <v>9353.4</v>
      </c>
      <c r="G464" s="344">
        <v>9492.5</v>
      </c>
    </row>
    <row r="465" spans="1:7" ht="35.25" customHeight="1" outlineLevel="1">
      <c r="A465" s="345" t="s">
        <v>1159</v>
      </c>
      <c r="B465" s="343" t="s">
        <v>1160</v>
      </c>
      <c r="C465" s="343"/>
      <c r="D465" s="343"/>
      <c r="E465" s="344">
        <v>3367.5</v>
      </c>
      <c r="F465" s="344">
        <v>3329.1</v>
      </c>
      <c r="G465" s="344">
        <v>3329.1</v>
      </c>
    </row>
    <row r="466" spans="1:7" ht="36.75" customHeight="1" outlineLevel="2">
      <c r="A466" s="345" t="s">
        <v>357</v>
      </c>
      <c r="B466" s="343" t="s">
        <v>1161</v>
      </c>
      <c r="C466" s="343"/>
      <c r="D466" s="343"/>
      <c r="E466" s="344">
        <v>3367.5</v>
      </c>
      <c r="F466" s="344">
        <v>3329.1</v>
      </c>
      <c r="G466" s="344">
        <v>3329.1</v>
      </c>
    </row>
    <row r="467" spans="1:7" ht="33" customHeight="1" outlineLevel="3">
      <c r="A467" s="345" t="s">
        <v>358</v>
      </c>
      <c r="B467" s="343" t="s">
        <v>1162</v>
      </c>
      <c r="C467" s="343"/>
      <c r="D467" s="343"/>
      <c r="E467" s="344">
        <v>2648.2</v>
      </c>
      <c r="F467" s="344">
        <v>2648.1</v>
      </c>
      <c r="G467" s="344">
        <v>2648.1</v>
      </c>
    </row>
    <row r="468" spans="1:7" ht="66" customHeight="1" outlineLevel="4">
      <c r="A468" s="345" t="s">
        <v>744</v>
      </c>
      <c r="B468" s="343" t="s">
        <v>1162</v>
      </c>
      <c r="C468" s="343" t="s">
        <v>745</v>
      </c>
      <c r="D468" s="343"/>
      <c r="E468" s="344">
        <v>2536.9</v>
      </c>
      <c r="F468" s="344">
        <v>2536.9</v>
      </c>
      <c r="G468" s="344">
        <v>2536.9</v>
      </c>
    </row>
    <row r="469" spans="1:7" ht="50.25" customHeight="1" outlineLevel="5">
      <c r="A469" s="346" t="s">
        <v>389</v>
      </c>
      <c r="B469" s="347" t="s">
        <v>1162</v>
      </c>
      <c r="C469" s="347" t="s">
        <v>745</v>
      </c>
      <c r="D469" s="347" t="s">
        <v>162</v>
      </c>
      <c r="E469" s="348">
        <v>2536.9</v>
      </c>
      <c r="F469" s="348">
        <v>2536.9</v>
      </c>
      <c r="G469" s="348">
        <v>2536.9</v>
      </c>
    </row>
    <row r="470" spans="1:7" ht="33" customHeight="1" outlineLevel="4">
      <c r="A470" s="345" t="s">
        <v>908</v>
      </c>
      <c r="B470" s="343" t="s">
        <v>1162</v>
      </c>
      <c r="C470" s="343" t="s">
        <v>746</v>
      </c>
      <c r="D470" s="343"/>
      <c r="E470" s="344">
        <v>111.3</v>
      </c>
      <c r="F470" s="344">
        <v>111.2</v>
      </c>
      <c r="G470" s="344">
        <v>111.2</v>
      </c>
    </row>
    <row r="471" spans="1:7" ht="51.75" customHeight="1" outlineLevel="5">
      <c r="A471" s="346" t="s">
        <v>389</v>
      </c>
      <c r="B471" s="347" t="s">
        <v>1162</v>
      </c>
      <c r="C471" s="347" t="s">
        <v>746</v>
      </c>
      <c r="D471" s="347" t="s">
        <v>162</v>
      </c>
      <c r="E471" s="348">
        <v>111.3</v>
      </c>
      <c r="F471" s="348">
        <v>111.2</v>
      </c>
      <c r="G471" s="348">
        <v>111.2</v>
      </c>
    </row>
    <row r="472" spans="1:7" ht="21.75" customHeight="1" outlineLevel="3">
      <c r="A472" s="345" t="s">
        <v>1163</v>
      </c>
      <c r="B472" s="343" t="s">
        <v>1164</v>
      </c>
      <c r="C472" s="343"/>
      <c r="D472" s="343"/>
      <c r="E472" s="344">
        <v>719.3</v>
      </c>
      <c r="F472" s="344">
        <v>681</v>
      </c>
      <c r="G472" s="344">
        <v>681</v>
      </c>
    </row>
    <row r="473" spans="1:7" ht="63.75" customHeight="1" outlineLevel="4">
      <c r="A473" s="345" t="s">
        <v>744</v>
      </c>
      <c r="B473" s="343" t="s">
        <v>1164</v>
      </c>
      <c r="C473" s="343" t="s">
        <v>745</v>
      </c>
      <c r="D473" s="343"/>
      <c r="E473" s="344">
        <v>668.5</v>
      </c>
      <c r="F473" s="344">
        <v>668.5</v>
      </c>
      <c r="G473" s="344">
        <v>668.5</v>
      </c>
    </row>
    <row r="474" spans="1:7" ht="54" customHeight="1" outlineLevel="5">
      <c r="A474" s="346" t="s">
        <v>389</v>
      </c>
      <c r="B474" s="347" t="s">
        <v>1164</v>
      </c>
      <c r="C474" s="347" t="s">
        <v>745</v>
      </c>
      <c r="D474" s="347" t="s">
        <v>162</v>
      </c>
      <c r="E474" s="348">
        <v>668.5</v>
      </c>
      <c r="F474" s="348">
        <v>668.5</v>
      </c>
      <c r="G474" s="348">
        <v>668.5</v>
      </c>
    </row>
    <row r="475" spans="1:7" ht="33" customHeight="1" outlineLevel="4">
      <c r="A475" s="345" t="s">
        <v>908</v>
      </c>
      <c r="B475" s="343" t="s">
        <v>1164</v>
      </c>
      <c r="C475" s="343" t="s">
        <v>746</v>
      </c>
      <c r="D475" s="343"/>
      <c r="E475" s="344">
        <v>50.8</v>
      </c>
      <c r="F475" s="344">
        <v>12.5</v>
      </c>
      <c r="G475" s="344">
        <v>12.5</v>
      </c>
    </row>
    <row r="476" spans="1:7" ht="49.5" customHeight="1" outlineLevel="5">
      <c r="A476" s="346" t="s">
        <v>389</v>
      </c>
      <c r="B476" s="347" t="s">
        <v>1164</v>
      </c>
      <c r="C476" s="347" t="s">
        <v>746</v>
      </c>
      <c r="D476" s="347" t="s">
        <v>162</v>
      </c>
      <c r="E476" s="348">
        <v>50.8</v>
      </c>
      <c r="F476" s="348">
        <v>12.5</v>
      </c>
      <c r="G476" s="348">
        <v>12.5</v>
      </c>
    </row>
    <row r="477" spans="1:7" ht="84" customHeight="1" outlineLevel="1">
      <c r="A477" s="342" t="s">
        <v>1165</v>
      </c>
      <c r="B477" s="343" t="s">
        <v>1166</v>
      </c>
      <c r="C477" s="343"/>
      <c r="D477" s="343"/>
      <c r="E477" s="344">
        <v>1450</v>
      </c>
      <c r="F477" s="344">
        <v>1436.9</v>
      </c>
      <c r="G477" s="344">
        <v>1470.2</v>
      </c>
    </row>
    <row r="478" spans="1:7" ht="33" customHeight="1" outlineLevel="2">
      <c r="A478" s="345" t="s">
        <v>359</v>
      </c>
      <c r="B478" s="343" t="s">
        <v>1167</v>
      </c>
      <c r="C478" s="343"/>
      <c r="D478" s="343"/>
      <c r="E478" s="344">
        <v>833.4</v>
      </c>
      <c r="F478" s="344">
        <v>825.9</v>
      </c>
      <c r="G478" s="344">
        <v>845</v>
      </c>
    </row>
    <row r="479" spans="1:7" ht="21.75" customHeight="1" outlineLevel="3">
      <c r="A479" s="345" t="s">
        <v>1168</v>
      </c>
      <c r="B479" s="343" t="s">
        <v>1169</v>
      </c>
      <c r="C479" s="343"/>
      <c r="D479" s="343"/>
      <c r="E479" s="344">
        <v>813.4</v>
      </c>
      <c r="F479" s="344">
        <v>806.1</v>
      </c>
      <c r="G479" s="344">
        <v>824.7</v>
      </c>
    </row>
    <row r="480" spans="1:7" ht="33" customHeight="1" outlineLevel="4">
      <c r="A480" s="345" t="s">
        <v>908</v>
      </c>
      <c r="B480" s="343" t="s">
        <v>1169</v>
      </c>
      <c r="C480" s="343" t="s">
        <v>746</v>
      </c>
      <c r="D480" s="343"/>
      <c r="E480" s="344">
        <v>813.4</v>
      </c>
      <c r="F480" s="344">
        <v>806.1</v>
      </c>
      <c r="G480" s="344">
        <v>824.7</v>
      </c>
    </row>
    <row r="481" spans="1:7" ht="44.25" customHeight="1" outlineLevel="5">
      <c r="A481" s="346" t="s">
        <v>886</v>
      </c>
      <c r="B481" s="347" t="s">
        <v>1169</v>
      </c>
      <c r="C481" s="347" t="s">
        <v>746</v>
      </c>
      <c r="D481" s="347" t="s">
        <v>173</v>
      </c>
      <c r="E481" s="348">
        <v>813.4</v>
      </c>
      <c r="F481" s="348">
        <v>806.1</v>
      </c>
      <c r="G481" s="348">
        <v>824.7</v>
      </c>
    </row>
    <row r="482" spans="1:7" ht="33" customHeight="1" outlineLevel="3">
      <c r="A482" s="345" t="s">
        <v>405</v>
      </c>
      <c r="B482" s="343" t="s">
        <v>1170</v>
      </c>
      <c r="C482" s="343"/>
      <c r="D482" s="343"/>
      <c r="E482" s="344">
        <v>20</v>
      </c>
      <c r="F482" s="344">
        <v>19.8</v>
      </c>
      <c r="G482" s="344">
        <v>20.3</v>
      </c>
    </row>
    <row r="483" spans="1:7" ht="33" customHeight="1" outlineLevel="4">
      <c r="A483" s="345" t="s">
        <v>908</v>
      </c>
      <c r="B483" s="343" t="s">
        <v>1170</v>
      </c>
      <c r="C483" s="343" t="s">
        <v>746</v>
      </c>
      <c r="D483" s="343"/>
      <c r="E483" s="344">
        <v>20</v>
      </c>
      <c r="F483" s="344">
        <v>19.8</v>
      </c>
      <c r="G483" s="344">
        <v>20.3</v>
      </c>
    </row>
    <row r="484" spans="1:7" ht="44.25" customHeight="1" outlineLevel="5">
      <c r="A484" s="346" t="s">
        <v>886</v>
      </c>
      <c r="B484" s="347" t="s">
        <v>1170</v>
      </c>
      <c r="C484" s="347" t="s">
        <v>746</v>
      </c>
      <c r="D484" s="347" t="s">
        <v>173</v>
      </c>
      <c r="E484" s="348">
        <v>20</v>
      </c>
      <c r="F484" s="348">
        <v>19.8</v>
      </c>
      <c r="G484" s="348">
        <v>20.3</v>
      </c>
    </row>
    <row r="485" spans="1:7" ht="33" customHeight="1" outlineLevel="2">
      <c r="A485" s="345" t="s">
        <v>360</v>
      </c>
      <c r="B485" s="343" t="s">
        <v>1171</v>
      </c>
      <c r="C485" s="343"/>
      <c r="D485" s="343"/>
      <c r="E485" s="344">
        <v>130</v>
      </c>
      <c r="F485" s="344">
        <v>128.8</v>
      </c>
      <c r="G485" s="344">
        <v>131.8</v>
      </c>
    </row>
    <row r="486" spans="1:7" ht="33" customHeight="1" outlineLevel="3">
      <c r="A486" s="345" t="s">
        <v>420</v>
      </c>
      <c r="B486" s="343" t="s">
        <v>1172</v>
      </c>
      <c r="C486" s="343"/>
      <c r="D486" s="343"/>
      <c r="E486" s="344">
        <v>130</v>
      </c>
      <c r="F486" s="344">
        <v>128.8</v>
      </c>
      <c r="G486" s="344">
        <v>131.8</v>
      </c>
    </row>
    <row r="487" spans="1:7" ht="33" customHeight="1" outlineLevel="4">
      <c r="A487" s="345" t="s">
        <v>908</v>
      </c>
      <c r="B487" s="343" t="s">
        <v>1172</v>
      </c>
      <c r="C487" s="343" t="s">
        <v>746</v>
      </c>
      <c r="D487" s="343"/>
      <c r="E487" s="344">
        <v>130</v>
      </c>
      <c r="F487" s="344">
        <v>128.8</v>
      </c>
      <c r="G487" s="344">
        <v>131.8</v>
      </c>
    </row>
    <row r="488" spans="1:7" ht="44.25" customHeight="1" outlineLevel="5">
      <c r="A488" s="346" t="s">
        <v>886</v>
      </c>
      <c r="B488" s="347" t="s">
        <v>1172</v>
      </c>
      <c r="C488" s="347" t="s">
        <v>746</v>
      </c>
      <c r="D488" s="347" t="s">
        <v>173</v>
      </c>
      <c r="E488" s="348">
        <v>130</v>
      </c>
      <c r="F488" s="348">
        <v>128.8</v>
      </c>
      <c r="G488" s="348">
        <v>131.8</v>
      </c>
    </row>
    <row r="489" spans="1:7" ht="33" customHeight="1" outlineLevel="2">
      <c r="A489" s="345" t="s">
        <v>361</v>
      </c>
      <c r="B489" s="343" t="s">
        <v>1173</v>
      </c>
      <c r="C489" s="343"/>
      <c r="D489" s="343"/>
      <c r="E489" s="344">
        <v>286.6</v>
      </c>
      <c r="F489" s="344">
        <v>284</v>
      </c>
      <c r="G489" s="344">
        <v>290.6</v>
      </c>
    </row>
    <row r="490" spans="1:7" ht="33" customHeight="1" outlineLevel="3">
      <c r="A490" s="345" t="s">
        <v>1174</v>
      </c>
      <c r="B490" s="343" t="s">
        <v>1175</v>
      </c>
      <c r="C490" s="343"/>
      <c r="D490" s="343"/>
      <c r="E490" s="344">
        <v>20.9</v>
      </c>
      <c r="F490" s="344">
        <v>20.7</v>
      </c>
      <c r="G490" s="344">
        <v>21.2</v>
      </c>
    </row>
    <row r="491" spans="1:7" ht="33" customHeight="1" outlineLevel="4">
      <c r="A491" s="345" t="s">
        <v>908</v>
      </c>
      <c r="B491" s="343" t="s">
        <v>1175</v>
      </c>
      <c r="C491" s="343" t="s">
        <v>746</v>
      </c>
      <c r="D491" s="343"/>
      <c r="E491" s="344">
        <v>20.9</v>
      </c>
      <c r="F491" s="344">
        <v>20.7</v>
      </c>
      <c r="G491" s="344">
        <v>21.2</v>
      </c>
    </row>
    <row r="492" spans="1:7" ht="44.25" customHeight="1" outlineLevel="5">
      <c r="A492" s="346" t="s">
        <v>886</v>
      </c>
      <c r="B492" s="347" t="s">
        <v>1175</v>
      </c>
      <c r="C492" s="347" t="s">
        <v>746</v>
      </c>
      <c r="D492" s="347" t="s">
        <v>173</v>
      </c>
      <c r="E492" s="348">
        <v>20.9</v>
      </c>
      <c r="F492" s="348">
        <v>20.7</v>
      </c>
      <c r="G492" s="348">
        <v>21.2</v>
      </c>
    </row>
    <row r="493" spans="1:7" ht="55.5" customHeight="1" outlineLevel="3">
      <c r="A493" s="345" t="s">
        <v>362</v>
      </c>
      <c r="B493" s="343" t="s">
        <v>1176</v>
      </c>
      <c r="C493" s="343"/>
      <c r="D493" s="343"/>
      <c r="E493" s="344">
        <v>15.7</v>
      </c>
      <c r="F493" s="344">
        <v>15.6</v>
      </c>
      <c r="G493" s="344">
        <v>16</v>
      </c>
    </row>
    <row r="494" spans="1:7" ht="33" customHeight="1" outlineLevel="4">
      <c r="A494" s="345" t="s">
        <v>908</v>
      </c>
      <c r="B494" s="343" t="s">
        <v>1176</v>
      </c>
      <c r="C494" s="343" t="s">
        <v>746</v>
      </c>
      <c r="D494" s="343"/>
      <c r="E494" s="344">
        <v>15.7</v>
      </c>
      <c r="F494" s="344">
        <v>15.6</v>
      </c>
      <c r="G494" s="344">
        <v>16</v>
      </c>
    </row>
    <row r="495" spans="1:7" ht="33" customHeight="1" outlineLevel="5">
      <c r="A495" s="346" t="s">
        <v>886</v>
      </c>
      <c r="B495" s="347" t="s">
        <v>1176</v>
      </c>
      <c r="C495" s="347" t="s">
        <v>746</v>
      </c>
      <c r="D495" s="347" t="s">
        <v>173</v>
      </c>
      <c r="E495" s="348">
        <v>15.7</v>
      </c>
      <c r="F495" s="348">
        <v>15.6</v>
      </c>
      <c r="G495" s="348">
        <v>16</v>
      </c>
    </row>
    <row r="496" spans="1:7" ht="21.75" customHeight="1" outlineLevel="3">
      <c r="A496" s="345" t="s">
        <v>1177</v>
      </c>
      <c r="B496" s="343" t="s">
        <v>1178</v>
      </c>
      <c r="C496" s="343"/>
      <c r="D496" s="343"/>
      <c r="E496" s="344">
        <v>50</v>
      </c>
      <c r="F496" s="344">
        <v>49.5</v>
      </c>
      <c r="G496" s="344">
        <v>50.6</v>
      </c>
    </row>
    <row r="497" spans="1:7" ht="33" customHeight="1" outlineLevel="4">
      <c r="A497" s="345" t="s">
        <v>908</v>
      </c>
      <c r="B497" s="343" t="s">
        <v>1178</v>
      </c>
      <c r="C497" s="343" t="s">
        <v>746</v>
      </c>
      <c r="D497" s="343"/>
      <c r="E497" s="344">
        <v>50</v>
      </c>
      <c r="F497" s="344">
        <v>49.5</v>
      </c>
      <c r="G497" s="344">
        <v>50.6</v>
      </c>
    </row>
    <row r="498" spans="1:7" ht="44.25" customHeight="1" outlineLevel="5">
      <c r="A498" s="346" t="s">
        <v>886</v>
      </c>
      <c r="B498" s="347" t="s">
        <v>1178</v>
      </c>
      <c r="C498" s="347" t="s">
        <v>746</v>
      </c>
      <c r="D498" s="347" t="s">
        <v>173</v>
      </c>
      <c r="E498" s="348">
        <v>50</v>
      </c>
      <c r="F498" s="348">
        <v>49.5</v>
      </c>
      <c r="G498" s="348">
        <v>50.6</v>
      </c>
    </row>
    <row r="499" spans="1:7" ht="33" customHeight="1" outlineLevel="3">
      <c r="A499" s="345" t="s">
        <v>1179</v>
      </c>
      <c r="B499" s="343" t="s">
        <v>1180</v>
      </c>
      <c r="C499" s="343"/>
      <c r="D499" s="343"/>
      <c r="E499" s="344">
        <v>200</v>
      </c>
      <c r="F499" s="344">
        <v>198.2</v>
      </c>
      <c r="G499" s="344">
        <v>202.8</v>
      </c>
    </row>
    <row r="500" spans="1:7" ht="14.25" customHeight="1" outlineLevel="4">
      <c r="A500" s="345" t="s">
        <v>753</v>
      </c>
      <c r="B500" s="343" t="s">
        <v>1180</v>
      </c>
      <c r="C500" s="343" t="s">
        <v>754</v>
      </c>
      <c r="D500" s="343"/>
      <c r="E500" s="344">
        <v>200</v>
      </c>
      <c r="F500" s="344">
        <v>198.2</v>
      </c>
      <c r="G500" s="344">
        <v>202.8</v>
      </c>
    </row>
    <row r="501" spans="1:7" ht="37.5" customHeight="1" outlineLevel="5">
      <c r="A501" s="346" t="s">
        <v>886</v>
      </c>
      <c r="B501" s="347" t="s">
        <v>1180</v>
      </c>
      <c r="C501" s="347" t="s">
        <v>754</v>
      </c>
      <c r="D501" s="347" t="s">
        <v>173</v>
      </c>
      <c r="E501" s="348">
        <v>200</v>
      </c>
      <c r="F501" s="348">
        <v>198.2</v>
      </c>
      <c r="G501" s="348">
        <v>202.8</v>
      </c>
    </row>
    <row r="502" spans="1:7" ht="21.75" customHeight="1" outlineLevel="2">
      <c r="A502" s="345" t="s">
        <v>363</v>
      </c>
      <c r="B502" s="343" t="s">
        <v>1181</v>
      </c>
      <c r="C502" s="343"/>
      <c r="D502" s="343"/>
      <c r="E502" s="344">
        <v>200</v>
      </c>
      <c r="F502" s="344">
        <v>198.2</v>
      </c>
      <c r="G502" s="344">
        <v>202.8</v>
      </c>
    </row>
    <row r="503" spans="1:7" ht="33" customHeight="1" outlineLevel="3">
      <c r="A503" s="345" t="s">
        <v>406</v>
      </c>
      <c r="B503" s="343" t="s">
        <v>1182</v>
      </c>
      <c r="C503" s="343"/>
      <c r="D503" s="343"/>
      <c r="E503" s="344">
        <v>200</v>
      </c>
      <c r="F503" s="344">
        <v>198.2</v>
      </c>
      <c r="G503" s="344">
        <v>202.8</v>
      </c>
    </row>
    <row r="504" spans="1:7" ht="21.75" customHeight="1" outlineLevel="4">
      <c r="A504" s="345" t="s">
        <v>753</v>
      </c>
      <c r="B504" s="343" t="s">
        <v>1182</v>
      </c>
      <c r="C504" s="343" t="s">
        <v>754</v>
      </c>
      <c r="D504" s="343"/>
      <c r="E504" s="344">
        <v>200</v>
      </c>
      <c r="F504" s="344">
        <v>198.2</v>
      </c>
      <c r="G504" s="344">
        <v>202.8</v>
      </c>
    </row>
    <row r="505" spans="1:7" ht="34.5" customHeight="1" outlineLevel="5">
      <c r="A505" s="346" t="s">
        <v>886</v>
      </c>
      <c r="B505" s="347" t="s">
        <v>1182</v>
      </c>
      <c r="C505" s="347" t="s">
        <v>754</v>
      </c>
      <c r="D505" s="347" t="s">
        <v>173</v>
      </c>
      <c r="E505" s="348">
        <v>200</v>
      </c>
      <c r="F505" s="348">
        <v>198.2</v>
      </c>
      <c r="G505" s="348">
        <v>202.8</v>
      </c>
    </row>
    <row r="506" spans="1:7" ht="33" customHeight="1" outlineLevel="1">
      <c r="A506" s="345" t="s">
        <v>242</v>
      </c>
      <c r="B506" s="343" t="s">
        <v>1183</v>
      </c>
      <c r="C506" s="343"/>
      <c r="D506" s="343"/>
      <c r="E506" s="344">
        <v>67535.8</v>
      </c>
      <c r="F506" s="344">
        <v>4587.4</v>
      </c>
      <c r="G506" s="344">
        <v>4693.2</v>
      </c>
    </row>
    <row r="507" spans="1:7" ht="33" customHeight="1" outlineLevel="2">
      <c r="A507" s="345" t="s">
        <v>364</v>
      </c>
      <c r="B507" s="343" t="s">
        <v>1184</v>
      </c>
      <c r="C507" s="343"/>
      <c r="D507" s="343"/>
      <c r="E507" s="344">
        <v>145.2</v>
      </c>
      <c r="F507" s="344">
        <v>143.9</v>
      </c>
      <c r="G507" s="344">
        <v>147.2</v>
      </c>
    </row>
    <row r="508" spans="1:7" ht="55.5" customHeight="1" outlineLevel="3">
      <c r="A508" s="345" t="s">
        <v>365</v>
      </c>
      <c r="B508" s="343" t="s">
        <v>1185</v>
      </c>
      <c r="C508" s="343"/>
      <c r="D508" s="343"/>
      <c r="E508" s="344">
        <v>16.4</v>
      </c>
      <c r="F508" s="344">
        <v>16.3</v>
      </c>
      <c r="G508" s="344">
        <v>16.7</v>
      </c>
    </row>
    <row r="509" spans="1:7" ht="36" customHeight="1" outlineLevel="4">
      <c r="A509" s="345" t="s">
        <v>751</v>
      </c>
      <c r="B509" s="343" t="s">
        <v>1185</v>
      </c>
      <c r="C509" s="343" t="s">
        <v>752</v>
      </c>
      <c r="D509" s="343"/>
      <c r="E509" s="344">
        <v>16.4</v>
      </c>
      <c r="F509" s="344">
        <v>16.3</v>
      </c>
      <c r="G509" s="344">
        <v>16.7</v>
      </c>
    </row>
    <row r="510" spans="1:7" ht="18" customHeight="1" outlineLevel="5">
      <c r="A510" s="346" t="s">
        <v>207</v>
      </c>
      <c r="B510" s="347" t="s">
        <v>1185</v>
      </c>
      <c r="C510" s="347" t="s">
        <v>752</v>
      </c>
      <c r="D510" s="347" t="s">
        <v>208</v>
      </c>
      <c r="E510" s="348">
        <v>16.4</v>
      </c>
      <c r="F510" s="348">
        <v>16.3</v>
      </c>
      <c r="G510" s="348">
        <v>16.7</v>
      </c>
    </row>
    <row r="511" spans="1:7" ht="32.25" customHeight="1" outlineLevel="3">
      <c r="A511" s="345" t="s">
        <v>1186</v>
      </c>
      <c r="B511" s="343" t="s">
        <v>1187</v>
      </c>
      <c r="C511" s="343"/>
      <c r="D511" s="343"/>
      <c r="E511" s="344">
        <v>123.2</v>
      </c>
      <c r="F511" s="344">
        <v>122.1</v>
      </c>
      <c r="G511" s="344">
        <v>124.9</v>
      </c>
    </row>
    <row r="512" spans="1:7" ht="44.25" customHeight="1" outlineLevel="4">
      <c r="A512" s="345" t="s">
        <v>751</v>
      </c>
      <c r="B512" s="343" t="s">
        <v>1187</v>
      </c>
      <c r="C512" s="343" t="s">
        <v>752</v>
      </c>
      <c r="D512" s="343"/>
      <c r="E512" s="344">
        <v>123.2</v>
      </c>
      <c r="F512" s="344">
        <v>122.1</v>
      </c>
      <c r="G512" s="344">
        <v>124.9</v>
      </c>
    </row>
    <row r="513" spans="1:7" ht="12.75" outlineLevel="5">
      <c r="A513" s="346" t="s">
        <v>207</v>
      </c>
      <c r="B513" s="347" t="s">
        <v>1187</v>
      </c>
      <c r="C513" s="347" t="s">
        <v>752</v>
      </c>
      <c r="D513" s="347" t="s">
        <v>208</v>
      </c>
      <c r="E513" s="348">
        <v>123.2</v>
      </c>
      <c r="F513" s="348">
        <v>122.1</v>
      </c>
      <c r="G513" s="348">
        <v>124.9</v>
      </c>
    </row>
    <row r="514" spans="1:7" ht="21.75" customHeight="1" outlineLevel="3">
      <c r="A514" s="345" t="s">
        <v>1188</v>
      </c>
      <c r="B514" s="343" t="s">
        <v>1189</v>
      </c>
      <c r="C514" s="343"/>
      <c r="D514" s="343"/>
      <c r="E514" s="344">
        <v>5.6</v>
      </c>
      <c r="F514" s="344">
        <v>5.5</v>
      </c>
      <c r="G514" s="344">
        <v>5.6</v>
      </c>
    </row>
    <row r="515" spans="1:7" ht="31.5" customHeight="1" outlineLevel="4">
      <c r="A515" s="345" t="s">
        <v>751</v>
      </c>
      <c r="B515" s="343" t="s">
        <v>1189</v>
      </c>
      <c r="C515" s="343" t="s">
        <v>752</v>
      </c>
      <c r="D515" s="343"/>
      <c r="E515" s="344">
        <v>5.6</v>
      </c>
      <c r="F515" s="344">
        <v>5.5</v>
      </c>
      <c r="G515" s="344">
        <v>5.6</v>
      </c>
    </row>
    <row r="516" spans="1:7" ht="17.25" customHeight="1" outlineLevel="5">
      <c r="A516" s="346" t="s">
        <v>207</v>
      </c>
      <c r="B516" s="347" t="s">
        <v>1189</v>
      </c>
      <c r="C516" s="347" t="s">
        <v>752</v>
      </c>
      <c r="D516" s="347" t="s">
        <v>208</v>
      </c>
      <c r="E516" s="348">
        <v>5.6</v>
      </c>
      <c r="F516" s="348">
        <v>5.5</v>
      </c>
      <c r="G516" s="348">
        <v>5.6</v>
      </c>
    </row>
    <row r="517" spans="1:7" ht="21.75" customHeight="1" outlineLevel="2">
      <c r="A517" s="345" t="s">
        <v>366</v>
      </c>
      <c r="B517" s="343" t="s">
        <v>1190</v>
      </c>
      <c r="C517" s="343"/>
      <c r="D517" s="343"/>
      <c r="E517" s="344">
        <v>67390.6</v>
      </c>
      <c r="F517" s="344">
        <v>4443.5</v>
      </c>
      <c r="G517" s="344">
        <v>4546</v>
      </c>
    </row>
    <row r="518" spans="1:7" ht="21.75" customHeight="1" outlineLevel="3">
      <c r="A518" s="345" t="s">
        <v>367</v>
      </c>
      <c r="B518" s="343" t="s">
        <v>1191</v>
      </c>
      <c r="C518" s="343"/>
      <c r="D518" s="343"/>
      <c r="E518" s="344">
        <v>1000</v>
      </c>
      <c r="F518" s="344">
        <v>991</v>
      </c>
      <c r="G518" s="344">
        <v>1013.9</v>
      </c>
    </row>
    <row r="519" spans="1:7" ht="33" customHeight="1" outlineLevel="4">
      <c r="A519" s="345" t="s">
        <v>908</v>
      </c>
      <c r="B519" s="343" t="s">
        <v>1191</v>
      </c>
      <c r="C519" s="343" t="s">
        <v>746</v>
      </c>
      <c r="D519" s="343"/>
      <c r="E519" s="344">
        <v>1000</v>
      </c>
      <c r="F519" s="344">
        <v>991</v>
      </c>
      <c r="G519" s="344">
        <v>1013.9</v>
      </c>
    </row>
    <row r="520" spans="1:7" ht="12.75" outlineLevel="5">
      <c r="A520" s="346" t="s">
        <v>180</v>
      </c>
      <c r="B520" s="347" t="s">
        <v>1191</v>
      </c>
      <c r="C520" s="347" t="s">
        <v>746</v>
      </c>
      <c r="D520" s="347" t="s">
        <v>181</v>
      </c>
      <c r="E520" s="348">
        <v>1000</v>
      </c>
      <c r="F520" s="348">
        <v>991</v>
      </c>
      <c r="G520" s="348">
        <v>1013.9</v>
      </c>
    </row>
    <row r="521" spans="1:7" ht="33" customHeight="1" outlineLevel="3">
      <c r="A521" s="345" t="s">
        <v>1192</v>
      </c>
      <c r="B521" s="343" t="s">
        <v>1193</v>
      </c>
      <c r="C521" s="343"/>
      <c r="D521" s="343"/>
      <c r="E521" s="344">
        <v>22.7</v>
      </c>
      <c r="F521" s="344"/>
      <c r="G521" s="344"/>
    </row>
    <row r="522" spans="1:7" ht="33" customHeight="1" outlineLevel="4">
      <c r="A522" s="345" t="s">
        <v>908</v>
      </c>
      <c r="B522" s="343" t="s">
        <v>1193</v>
      </c>
      <c r="C522" s="343" t="s">
        <v>746</v>
      </c>
      <c r="D522" s="343"/>
      <c r="E522" s="344">
        <v>22.7</v>
      </c>
      <c r="F522" s="344"/>
      <c r="G522" s="344"/>
    </row>
    <row r="523" spans="1:7" ht="12.75" outlineLevel="5">
      <c r="A523" s="346" t="s">
        <v>180</v>
      </c>
      <c r="B523" s="347" t="s">
        <v>1193</v>
      </c>
      <c r="C523" s="347" t="s">
        <v>746</v>
      </c>
      <c r="D523" s="347" t="s">
        <v>181</v>
      </c>
      <c r="E523" s="348">
        <v>22.7</v>
      </c>
      <c r="F523" s="348"/>
      <c r="G523" s="348"/>
    </row>
    <row r="524" spans="1:7" ht="116.25" customHeight="1" outlineLevel="3">
      <c r="A524" s="342" t="s">
        <v>452</v>
      </c>
      <c r="B524" s="343" t="s">
        <v>1194</v>
      </c>
      <c r="C524" s="343"/>
      <c r="D524" s="343"/>
      <c r="E524" s="344">
        <v>62884</v>
      </c>
      <c r="F524" s="344"/>
      <c r="G524" s="344"/>
    </row>
    <row r="525" spans="1:7" ht="33" customHeight="1" outlineLevel="4">
      <c r="A525" s="345" t="s">
        <v>757</v>
      </c>
      <c r="B525" s="343" t="s">
        <v>1194</v>
      </c>
      <c r="C525" s="343" t="s">
        <v>755</v>
      </c>
      <c r="D525" s="343"/>
      <c r="E525" s="344">
        <v>62884</v>
      </c>
      <c r="F525" s="344"/>
      <c r="G525" s="344"/>
    </row>
    <row r="526" spans="1:7" ht="18.75" customHeight="1" outlineLevel="5">
      <c r="A526" s="346" t="s">
        <v>180</v>
      </c>
      <c r="B526" s="347" t="s">
        <v>1194</v>
      </c>
      <c r="C526" s="347" t="s">
        <v>755</v>
      </c>
      <c r="D526" s="347" t="s">
        <v>181</v>
      </c>
      <c r="E526" s="348">
        <v>62884</v>
      </c>
      <c r="F526" s="348"/>
      <c r="G526" s="348"/>
    </row>
    <row r="527" spans="1:7" ht="109.5" customHeight="1" outlineLevel="3">
      <c r="A527" s="342" t="s">
        <v>452</v>
      </c>
      <c r="B527" s="343" t="s">
        <v>1195</v>
      </c>
      <c r="C527" s="343"/>
      <c r="D527" s="343"/>
      <c r="E527" s="344">
        <v>3483.9</v>
      </c>
      <c r="F527" s="344">
        <v>3452.5</v>
      </c>
      <c r="G527" s="344">
        <v>3532.1</v>
      </c>
    </row>
    <row r="528" spans="1:7" ht="33" customHeight="1" outlineLevel="4">
      <c r="A528" s="345" t="s">
        <v>757</v>
      </c>
      <c r="B528" s="343" t="s">
        <v>1195</v>
      </c>
      <c r="C528" s="343" t="s">
        <v>755</v>
      </c>
      <c r="D528" s="343"/>
      <c r="E528" s="344">
        <v>3483.9</v>
      </c>
      <c r="F528" s="344">
        <v>3452.5</v>
      </c>
      <c r="G528" s="344">
        <v>3532.1</v>
      </c>
    </row>
    <row r="529" spans="1:7" ht="15.75" customHeight="1" outlineLevel="5">
      <c r="A529" s="346" t="s">
        <v>180</v>
      </c>
      <c r="B529" s="347" t="s">
        <v>1195</v>
      </c>
      <c r="C529" s="347" t="s">
        <v>755</v>
      </c>
      <c r="D529" s="347" t="s">
        <v>181</v>
      </c>
      <c r="E529" s="348">
        <v>3483.9</v>
      </c>
      <c r="F529" s="348">
        <v>3452.5</v>
      </c>
      <c r="G529" s="348">
        <v>3532.1</v>
      </c>
    </row>
    <row r="530" spans="1:7" ht="44.25" customHeight="1">
      <c r="A530" s="345" t="s">
        <v>1196</v>
      </c>
      <c r="B530" s="343" t="s">
        <v>1197</v>
      </c>
      <c r="C530" s="343"/>
      <c r="D530" s="343"/>
      <c r="E530" s="344">
        <v>5328.5</v>
      </c>
      <c r="F530" s="344">
        <v>4251.2</v>
      </c>
      <c r="G530" s="344">
        <v>4352.9</v>
      </c>
    </row>
    <row r="531" spans="1:7" ht="44.25" customHeight="1" outlineLevel="1">
      <c r="A531" s="345" t="s">
        <v>1198</v>
      </c>
      <c r="B531" s="343" t="s">
        <v>1199</v>
      </c>
      <c r="C531" s="343"/>
      <c r="D531" s="343"/>
      <c r="E531" s="344">
        <v>119.4</v>
      </c>
      <c r="F531" s="344">
        <v>119.4</v>
      </c>
      <c r="G531" s="344">
        <v>119.5</v>
      </c>
    </row>
    <row r="532" spans="1:7" ht="33" customHeight="1" outlineLevel="2">
      <c r="A532" s="345" t="s">
        <v>369</v>
      </c>
      <c r="B532" s="343" t="s">
        <v>1200</v>
      </c>
      <c r="C532" s="343"/>
      <c r="D532" s="343"/>
      <c r="E532" s="344">
        <v>119.4</v>
      </c>
      <c r="F532" s="344">
        <v>119.4</v>
      </c>
      <c r="G532" s="344">
        <v>119.5</v>
      </c>
    </row>
    <row r="533" spans="1:7" ht="33" customHeight="1" outlineLevel="3">
      <c r="A533" s="345" t="s">
        <v>1201</v>
      </c>
      <c r="B533" s="343" t="s">
        <v>1202</v>
      </c>
      <c r="C533" s="343"/>
      <c r="D533" s="343"/>
      <c r="E533" s="344">
        <v>5.2</v>
      </c>
      <c r="F533" s="344">
        <v>5.2</v>
      </c>
      <c r="G533" s="344">
        <v>5.3</v>
      </c>
    </row>
    <row r="534" spans="1:7" ht="33" customHeight="1" outlineLevel="4">
      <c r="A534" s="345" t="s">
        <v>908</v>
      </c>
      <c r="B534" s="343" t="s">
        <v>1202</v>
      </c>
      <c r="C534" s="343" t="s">
        <v>746</v>
      </c>
      <c r="D534" s="343"/>
      <c r="E534" s="344">
        <v>5.2</v>
      </c>
      <c r="F534" s="344">
        <v>5.2</v>
      </c>
      <c r="G534" s="344">
        <v>5.3</v>
      </c>
    </row>
    <row r="535" spans="1:7" ht="12.75" outlineLevel="5">
      <c r="A535" s="346" t="s">
        <v>169</v>
      </c>
      <c r="B535" s="347" t="s">
        <v>1202</v>
      </c>
      <c r="C535" s="347" t="s">
        <v>746</v>
      </c>
      <c r="D535" s="347" t="s">
        <v>170</v>
      </c>
      <c r="E535" s="348">
        <v>5.2</v>
      </c>
      <c r="F535" s="348">
        <v>5.2</v>
      </c>
      <c r="G535" s="348">
        <v>5.3</v>
      </c>
    </row>
    <row r="536" spans="1:7" ht="33" customHeight="1" outlineLevel="3">
      <c r="A536" s="345" t="s">
        <v>370</v>
      </c>
      <c r="B536" s="343" t="s">
        <v>1203</v>
      </c>
      <c r="C536" s="343"/>
      <c r="D536" s="343"/>
      <c r="E536" s="344">
        <v>114.2</v>
      </c>
      <c r="F536" s="344">
        <v>114.2</v>
      </c>
      <c r="G536" s="344">
        <v>114.2</v>
      </c>
    </row>
    <row r="537" spans="1:7" ht="33" customHeight="1" outlineLevel="4">
      <c r="A537" s="345" t="s">
        <v>908</v>
      </c>
      <c r="B537" s="343" t="s">
        <v>1203</v>
      </c>
      <c r="C537" s="343" t="s">
        <v>746</v>
      </c>
      <c r="D537" s="343"/>
      <c r="E537" s="344">
        <v>114.2</v>
      </c>
      <c r="F537" s="344">
        <v>114.2</v>
      </c>
      <c r="G537" s="344">
        <v>114.2</v>
      </c>
    </row>
    <row r="538" spans="1:7" ht="12.75" outlineLevel="5">
      <c r="A538" s="346" t="s">
        <v>169</v>
      </c>
      <c r="B538" s="347" t="s">
        <v>1203</v>
      </c>
      <c r="C538" s="347" t="s">
        <v>746</v>
      </c>
      <c r="D538" s="347" t="s">
        <v>170</v>
      </c>
      <c r="E538" s="348">
        <v>114.2</v>
      </c>
      <c r="F538" s="348">
        <v>114.2</v>
      </c>
      <c r="G538" s="348">
        <v>114.2</v>
      </c>
    </row>
    <row r="539" spans="1:7" ht="21.75" customHeight="1" outlineLevel="1">
      <c r="A539" s="345" t="s">
        <v>371</v>
      </c>
      <c r="B539" s="343" t="s">
        <v>1204</v>
      </c>
      <c r="C539" s="343"/>
      <c r="D539" s="343"/>
      <c r="E539" s="344">
        <v>2633.6</v>
      </c>
      <c r="F539" s="344">
        <v>2609.8</v>
      </c>
      <c r="G539" s="344">
        <v>2669.9</v>
      </c>
    </row>
    <row r="540" spans="1:7" ht="44.25" customHeight="1" outlineLevel="2">
      <c r="A540" s="345" t="s">
        <v>372</v>
      </c>
      <c r="B540" s="343" t="s">
        <v>1205</v>
      </c>
      <c r="C540" s="343"/>
      <c r="D540" s="343"/>
      <c r="E540" s="344">
        <v>2633.6</v>
      </c>
      <c r="F540" s="344">
        <v>2609.8</v>
      </c>
      <c r="G540" s="344">
        <v>2669.9</v>
      </c>
    </row>
    <row r="541" spans="1:7" ht="81" customHeight="1" outlineLevel="3">
      <c r="A541" s="342" t="s">
        <v>1206</v>
      </c>
      <c r="B541" s="343" t="s">
        <v>1207</v>
      </c>
      <c r="C541" s="343"/>
      <c r="D541" s="343"/>
      <c r="E541" s="344">
        <v>1853.1</v>
      </c>
      <c r="F541" s="344">
        <v>1836.4</v>
      </c>
      <c r="G541" s="344">
        <v>1878.7</v>
      </c>
    </row>
    <row r="542" spans="1:7" ht="33" customHeight="1" outlineLevel="4">
      <c r="A542" s="345" t="s">
        <v>908</v>
      </c>
      <c r="B542" s="343" t="s">
        <v>1207</v>
      </c>
      <c r="C542" s="343" t="s">
        <v>746</v>
      </c>
      <c r="D542" s="343"/>
      <c r="E542" s="344">
        <v>1853.1</v>
      </c>
      <c r="F542" s="344">
        <v>1836.4</v>
      </c>
      <c r="G542" s="344">
        <v>1878.7</v>
      </c>
    </row>
    <row r="543" spans="1:7" ht="18" customHeight="1" outlineLevel="5">
      <c r="A543" s="346" t="s">
        <v>169</v>
      </c>
      <c r="B543" s="347" t="s">
        <v>1207</v>
      </c>
      <c r="C543" s="347" t="s">
        <v>746</v>
      </c>
      <c r="D543" s="347" t="s">
        <v>170</v>
      </c>
      <c r="E543" s="348">
        <v>1853.1</v>
      </c>
      <c r="F543" s="348">
        <v>1836.4</v>
      </c>
      <c r="G543" s="348">
        <v>1878.7</v>
      </c>
    </row>
    <row r="544" spans="1:7" ht="44.25" customHeight="1" outlineLevel="3">
      <c r="A544" s="345" t="s">
        <v>1208</v>
      </c>
      <c r="B544" s="343" t="s">
        <v>1209</v>
      </c>
      <c r="C544" s="343"/>
      <c r="D544" s="343"/>
      <c r="E544" s="344">
        <v>124</v>
      </c>
      <c r="F544" s="344">
        <v>122.9</v>
      </c>
      <c r="G544" s="344">
        <v>125.7</v>
      </c>
    </row>
    <row r="545" spans="1:7" ht="33" customHeight="1" outlineLevel="4">
      <c r="A545" s="345" t="s">
        <v>908</v>
      </c>
      <c r="B545" s="343" t="s">
        <v>1209</v>
      </c>
      <c r="C545" s="343" t="s">
        <v>746</v>
      </c>
      <c r="D545" s="343"/>
      <c r="E545" s="344">
        <v>124</v>
      </c>
      <c r="F545" s="344">
        <v>122.9</v>
      </c>
      <c r="G545" s="344">
        <v>125.7</v>
      </c>
    </row>
    <row r="546" spans="1:7" ht="12.75" outlineLevel="5">
      <c r="A546" s="346" t="s">
        <v>169</v>
      </c>
      <c r="B546" s="347" t="s">
        <v>1209</v>
      </c>
      <c r="C546" s="347" t="s">
        <v>746</v>
      </c>
      <c r="D546" s="347" t="s">
        <v>170</v>
      </c>
      <c r="E546" s="348">
        <v>124</v>
      </c>
      <c r="F546" s="348">
        <v>122.9</v>
      </c>
      <c r="G546" s="348">
        <v>125.7</v>
      </c>
    </row>
    <row r="547" spans="1:7" ht="64.5" customHeight="1" outlineLevel="3">
      <c r="A547" s="345" t="s">
        <v>1210</v>
      </c>
      <c r="B547" s="343" t="s">
        <v>1211</v>
      </c>
      <c r="C547" s="343"/>
      <c r="D547" s="343"/>
      <c r="E547" s="344">
        <v>6.2</v>
      </c>
      <c r="F547" s="344">
        <v>6.1</v>
      </c>
      <c r="G547" s="344">
        <v>6.2</v>
      </c>
    </row>
    <row r="548" spans="1:7" ht="33" customHeight="1" outlineLevel="4">
      <c r="A548" s="345" t="s">
        <v>908</v>
      </c>
      <c r="B548" s="343" t="s">
        <v>1211</v>
      </c>
      <c r="C548" s="343" t="s">
        <v>746</v>
      </c>
      <c r="D548" s="343"/>
      <c r="E548" s="344">
        <v>6.2</v>
      </c>
      <c r="F548" s="344">
        <v>6.1</v>
      </c>
      <c r="G548" s="344">
        <v>6.2</v>
      </c>
    </row>
    <row r="549" spans="1:7" ht="12.75" outlineLevel="5">
      <c r="A549" s="346" t="s">
        <v>169</v>
      </c>
      <c r="B549" s="347" t="s">
        <v>1211</v>
      </c>
      <c r="C549" s="347" t="s">
        <v>746</v>
      </c>
      <c r="D549" s="347" t="s">
        <v>170</v>
      </c>
      <c r="E549" s="348">
        <v>6.2</v>
      </c>
      <c r="F549" s="348">
        <v>6.1</v>
      </c>
      <c r="G549" s="348">
        <v>6.2</v>
      </c>
    </row>
    <row r="550" spans="1:7" ht="39" customHeight="1" outlineLevel="3">
      <c r="A550" s="345" t="s">
        <v>1212</v>
      </c>
      <c r="B550" s="343" t="s">
        <v>1213</v>
      </c>
      <c r="C550" s="343"/>
      <c r="D550" s="343"/>
      <c r="E550" s="344">
        <v>650.3</v>
      </c>
      <c r="F550" s="344">
        <v>644.4</v>
      </c>
      <c r="G550" s="344">
        <v>659.3</v>
      </c>
    </row>
    <row r="551" spans="1:7" ht="33" customHeight="1" outlineLevel="4">
      <c r="A551" s="345" t="s">
        <v>908</v>
      </c>
      <c r="B551" s="343" t="s">
        <v>1213</v>
      </c>
      <c r="C551" s="343" t="s">
        <v>746</v>
      </c>
      <c r="D551" s="343"/>
      <c r="E551" s="344">
        <v>650.3</v>
      </c>
      <c r="F551" s="344">
        <v>644.4</v>
      </c>
      <c r="G551" s="344">
        <v>659.3</v>
      </c>
    </row>
    <row r="552" spans="1:7" ht="17.25" customHeight="1" outlineLevel="5">
      <c r="A552" s="346" t="s">
        <v>169</v>
      </c>
      <c r="B552" s="347" t="s">
        <v>1213</v>
      </c>
      <c r="C552" s="347" t="s">
        <v>746</v>
      </c>
      <c r="D552" s="347" t="s">
        <v>170</v>
      </c>
      <c r="E552" s="348">
        <v>650.3</v>
      </c>
      <c r="F552" s="348">
        <v>644.4</v>
      </c>
      <c r="G552" s="348">
        <v>659.3</v>
      </c>
    </row>
    <row r="553" spans="1:7" ht="33" customHeight="1" outlineLevel="1">
      <c r="A553" s="345" t="s">
        <v>1214</v>
      </c>
      <c r="B553" s="343" t="s">
        <v>1215</v>
      </c>
      <c r="C553" s="343"/>
      <c r="D553" s="343"/>
      <c r="E553" s="344">
        <v>594.5</v>
      </c>
      <c r="F553" s="344">
        <v>452.1</v>
      </c>
      <c r="G553" s="344">
        <v>462.2</v>
      </c>
    </row>
    <row r="554" spans="1:7" ht="33" customHeight="1" outlineLevel="2">
      <c r="A554" s="345" t="s">
        <v>373</v>
      </c>
      <c r="B554" s="343" t="s">
        <v>1216</v>
      </c>
      <c r="C554" s="343"/>
      <c r="D554" s="343"/>
      <c r="E554" s="344">
        <v>71.4</v>
      </c>
      <c r="F554" s="344">
        <v>70.8</v>
      </c>
      <c r="G554" s="344">
        <v>72.4</v>
      </c>
    </row>
    <row r="555" spans="1:7" ht="33" customHeight="1" outlineLevel="3">
      <c r="A555" s="345" t="s">
        <v>453</v>
      </c>
      <c r="B555" s="343" t="s">
        <v>1217</v>
      </c>
      <c r="C555" s="343"/>
      <c r="D555" s="343"/>
      <c r="E555" s="344">
        <v>71.4</v>
      </c>
      <c r="F555" s="344">
        <v>70.8</v>
      </c>
      <c r="G555" s="344">
        <v>72.4</v>
      </c>
    </row>
    <row r="556" spans="1:7" ht="21.75" customHeight="1" outlineLevel="4">
      <c r="A556" s="345" t="s">
        <v>753</v>
      </c>
      <c r="B556" s="343" t="s">
        <v>1217</v>
      </c>
      <c r="C556" s="343" t="s">
        <v>754</v>
      </c>
      <c r="D556" s="343"/>
      <c r="E556" s="344">
        <v>71.4</v>
      </c>
      <c r="F556" s="344">
        <v>70.8</v>
      </c>
      <c r="G556" s="344">
        <v>72.4</v>
      </c>
    </row>
    <row r="557" spans="1:7" ht="15" customHeight="1" outlineLevel="5">
      <c r="A557" s="346" t="s">
        <v>887</v>
      </c>
      <c r="B557" s="347" t="s">
        <v>1217</v>
      </c>
      <c r="C557" s="347" t="s">
        <v>754</v>
      </c>
      <c r="D557" s="347" t="s">
        <v>206</v>
      </c>
      <c r="E557" s="348">
        <v>71.4</v>
      </c>
      <c r="F557" s="348">
        <v>70.8</v>
      </c>
      <c r="G557" s="348">
        <v>72.4</v>
      </c>
    </row>
    <row r="558" spans="1:7" ht="51" customHeight="1" outlineLevel="2">
      <c r="A558" s="345" t="s">
        <v>374</v>
      </c>
      <c r="B558" s="343" t="s">
        <v>1218</v>
      </c>
      <c r="C558" s="343"/>
      <c r="D558" s="343"/>
      <c r="E558" s="344">
        <v>403.9</v>
      </c>
      <c r="F558" s="344">
        <v>263.2</v>
      </c>
      <c r="G558" s="344">
        <v>268.9</v>
      </c>
    </row>
    <row r="559" spans="1:7" ht="49.5" customHeight="1" outlineLevel="3">
      <c r="A559" s="345" t="s">
        <v>456</v>
      </c>
      <c r="B559" s="343" t="s">
        <v>1219</v>
      </c>
      <c r="C559" s="343"/>
      <c r="D559" s="343"/>
      <c r="E559" s="344">
        <v>72.6</v>
      </c>
      <c r="F559" s="344">
        <v>71.9</v>
      </c>
      <c r="G559" s="344">
        <v>73.6</v>
      </c>
    </row>
    <row r="560" spans="1:7" ht="21.75" customHeight="1" outlineLevel="4">
      <c r="A560" s="345" t="s">
        <v>753</v>
      </c>
      <c r="B560" s="343" t="s">
        <v>1219</v>
      </c>
      <c r="C560" s="343" t="s">
        <v>754</v>
      </c>
      <c r="D560" s="343"/>
      <c r="E560" s="344">
        <v>72.6</v>
      </c>
      <c r="F560" s="344">
        <v>71.9</v>
      </c>
      <c r="G560" s="344">
        <v>73.6</v>
      </c>
    </row>
    <row r="561" spans="1:7" ht="15.75" customHeight="1" outlineLevel="5">
      <c r="A561" s="346" t="s">
        <v>887</v>
      </c>
      <c r="B561" s="347" t="s">
        <v>1219</v>
      </c>
      <c r="C561" s="347" t="s">
        <v>754</v>
      </c>
      <c r="D561" s="347" t="s">
        <v>206</v>
      </c>
      <c r="E561" s="348">
        <v>72.6</v>
      </c>
      <c r="F561" s="348">
        <v>71.9</v>
      </c>
      <c r="G561" s="348">
        <v>73.6</v>
      </c>
    </row>
    <row r="562" spans="1:7" ht="66" customHeight="1" outlineLevel="3">
      <c r="A562" s="345" t="s">
        <v>375</v>
      </c>
      <c r="B562" s="343" t="s">
        <v>1220</v>
      </c>
      <c r="C562" s="343"/>
      <c r="D562" s="343"/>
      <c r="E562" s="344">
        <v>191.3</v>
      </c>
      <c r="F562" s="344">
        <v>191.3</v>
      </c>
      <c r="G562" s="344">
        <v>195.3</v>
      </c>
    </row>
    <row r="563" spans="1:7" ht="21.75" customHeight="1" outlineLevel="4">
      <c r="A563" s="345" t="s">
        <v>753</v>
      </c>
      <c r="B563" s="343" t="s">
        <v>1220</v>
      </c>
      <c r="C563" s="343" t="s">
        <v>754</v>
      </c>
      <c r="D563" s="343"/>
      <c r="E563" s="344">
        <v>191.3</v>
      </c>
      <c r="F563" s="344">
        <v>191.3</v>
      </c>
      <c r="G563" s="344">
        <v>195.3</v>
      </c>
    </row>
    <row r="564" spans="1:7" ht="12.75" outlineLevel="5">
      <c r="A564" s="346" t="s">
        <v>887</v>
      </c>
      <c r="B564" s="347" t="s">
        <v>1220</v>
      </c>
      <c r="C564" s="347" t="s">
        <v>754</v>
      </c>
      <c r="D564" s="347" t="s">
        <v>206</v>
      </c>
      <c r="E564" s="348">
        <v>191.3</v>
      </c>
      <c r="F564" s="348">
        <v>191.3</v>
      </c>
      <c r="G564" s="348">
        <v>195.3</v>
      </c>
    </row>
    <row r="565" spans="1:7" ht="64.5" customHeight="1" outlineLevel="3">
      <c r="A565" s="345" t="s">
        <v>375</v>
      </c>
      <c r="B565" s="343" t="s">
        <v>1221</v>
      </c>
      <c r="C565" s="343"/>
      <c r="D565" s="343"/>
      <c r="E565" s="344">
        <v>140</v>
      </c>
      <c r="F565" s="344"/>
      <c r="G565" s="344"/>
    </row>
    <row r="566" spans="1:7" ht="21.75" customHeight="1" outlineLevel="4">
      <c r="A566" s="345" t="s">
        <v>753</v>
      </c>
      <c r="B566" s="343" t="s">
        <v>1221</v>
      </c>
      <c r="C566" s="343" t="s">
        <v>754</v>
      </c>
      <c r="D566" s="343"/>
      <c r="E566" s="344">
        <v>140</v>
      </c>
      <c r="F566" s="344"/>
      <c r="G566" s="344"/>
    </row>
    <row r="567" spans="1:7" ht="16.5" customHeight="1" outlineLevel="5">
      <c r="A567" s="346" t="s">
        <v>887</v>
      </c>
      <c r="B567" s="347" t="s">
        <v>1221</v>
      </c>
      <c r="C567" s="347" t="s">
        <v>754</v>
      </c>
      <c r="D567" s="347" t="s">
        <v>206</v>
      </c>
      <c r="E567" s="348">
        <v>140</v>
      </c>
      <c r="F567" s="348"/>
      <c r="G567" s="348"/>
    </row>
    <row r="568" spans="1:7" ht="31.5" customHeight="1" outlineLevel="2">
      <c r="A568" s="345" t="s">
        <v>376</v>
      </c>
      <c r="B568" s="343" t="s">
        <v>1222</v>
      </c>
      <c r="C568" s="343"/>
      <c r="D568" s="343"/>
      <c r="E568" s="344">
        <v>98.5</v>
      </c>
      <c r="F568" s="344">
        <v>97.6</v>
      </c>
      <c r="G568" s="344">
        <v>99.9</v>
      </c>
    </row>
    <row r="569" spans="1:7" ht="33" customHeight="1" outlineLevel="3">
      <c r="A569" s="345" t="s">
        <v>458</v>
      </c>
      <c r="B569" s="343" t="s">
        <v>1223</v>
      </c>
      <c r="C569" s="343"/>
      <c r="D569" s="343"/>
      <c r="E569" s="344">
        <v>98.5</v>
      </c>
      <c r="F569" s="344">
        <v>97.6</v>
      </c>
      <c r="G569" s="344">
        <v>99.9</v>
      </c>
    </row>
    <row r="570" spans="1:7" ht="21.75" customHeight="1" outlineLevel="4">
      <c r="A570" s="345" t="s">
        <v>753</v>
      </c>
      <c r="B570" s="343" t="s">
        <v>1223</v>
      </c>
      <c r="C570" s="343" t="s">
        <v>754</v>
      </c>
      <c r="D570" s="343"/>
      <c r="E570" s="344">
        <v>98.5</v>
      </c>
      <c r="F570" s="344">
        <v>97.6</v>
      </c>
      <c r="G570" s="344">
        <v>99.9</v>
      </c>
    </row>
    <row r="571" spans="1:7" ht="12.75" outlineLevel="5">
      <c r="A571" s="346" t="s">
        <v>887</v>
      </c>
      <c r="B571" s="347" t="s">
        <v>1223</v>
      </c>
      <c r="C571" s="347" t="s">
        <v>754</v>
      </c>
      <c r="D571" s="347" t="s">
        <v>206</v>
      </c>
      <c r="E571" s="348">
        <v>98.5</v>
      </c>
      <c r="F571" s="348">
        <v>97.6</v>
      </c>
      <c r="G571" s="348">
        <v>99.9</v>
      </c>
    </row>
    <row r="572" spans="1:7" ht="33" customHeight="1" outlineLevel="2">
      <c r="A572" s="345" t="s">
        <v>377</v>
      </c>
      <c r="B572" s="343" t="s">
        <v>1224</v>
      </c>
      <c r="C572" s="343"/>
      <c r="D572" s="343"/>
      <c r="E572" s="344">
        <v>20.7</v>
      </c>
      <c r="F572" s="344">
        <v>20.5</v>
      </c>
      <c r="G572" s="344">
        <v>21</v>
      </c>
    </row>
    <row r="573" spans="1:7" ht="33" customHeight="1" outlineLevel="3">
      <c r="A573" s="345" t="s">
        <v>1225</v>
      </c>
      <c r="B573" s="343" t="s">
        <v>1226</v>
      </c>
      <c r="C573" s="343"/>
      <c r="D573" s="343"/>
      <c r="E573" s="344">
        <v>20.7</v>
      </c>
      <c r="F573" s="344">
        <v>20.5</v>
      </c>
      <c r="G573" s="344">
        <v>21</v>
      </c>
    </row>
    <row r="574" spans="1:7" ht="21.75" customHeight="1" outlineLevel="4">
      <c r="A574" s="345" t="s">
        <v>753</v>
      </c>
      <c r="B574" s="343" t="s">
        <v>1226</v>
      </c>
      <c r="C574" s="343" t="s">
        <v>754</v>
      </c>
      <c r="D574" s="343"/>
      <c r="E574" s="344">
        <v>20.7</v>
      </c>
      <c r="F574" s="344">
        <v>20.5</v>
      </c>
      <c r="G574" s="344">
        <v>21</v>
      </c>
    </row>
    <row r="575" spans="1:7" ht="18" customHeight="1" outlineLevel="5">
      <c r="A575" s="346" t="s">
        <v>887</v>
      </c>
      <c r="B575" s="347" t="s">
        <v>1226</v>
      </c>
      <c r="C575" s="347" t="s">
        <v>754</v>
      </c>
      <c r="D575" s="347" t="s">
        <v>206</v>
      </c>
      <c r="E575" s="348">
        <v>20.7</v>
      </c>
      <c r="F575" s="348">
        <v>20.5</v>
      </c>
      <c r="G575" s="348">
        <v>21</v>
      </c>
    </row>
    <row r="576" spans="1:7" ht="44.25" customHeight="1" outlineLevel="1">
      <c r="A576" s="345" t="s">
        <v>1227</v>
      </c>
      <c r="B576" s="343" t="s">
        <v>1228</v>
      </c>
      <c r="C576" s="343"/>
      <c r="D576" s="343"/>
      <c r="E576" s="344">
        <v>286.3</v>
      </c>
      <c r="F576" s="344">
        <v>285.7</v>
      </c>
      <c r="G576" s="344">
        <v>301.1</v>
      </c>
    </row>
    <row r="577" spans="1:7" ht="44.25" customHeight="1" outlineLevel="2">
      <c r="A577" s="345" t="s">
        <v>378</v>
      </c>
      <c r="B577" s="343" t="s">
        <v>1229</v>
      </c>
      <c r="C577" s="343"/>
      <c r="D577" s="343"/>
      <c r="E577" s="344">
        <v>286.3</v>
      </c>
      <c r="F577" s="344">
        <v>285.7</v>
      </c>
      <c r="G577" s="344">
        <v>301.1</v>
      </c>
    </row>
    <row r="578" spans="1:7" ht="55.5" customHeight="1" outlineLevel="3">
      <c r="A578" s="345" t="s">
        <v>460</v>
      </c>
      <c r="B578" s="343" t="s">
        <v>1230</v>
      </c>
      <c r="C578" s="343"/>
      <c r="D578" s="343"/>
      <c r="E578" s="344">
        <v>41</v>
      </c>
      <c r="F578" s="344">
        <v>40.4</v>
      </c>
      <c r="G578" s="344">
        <v>40.4</v>
      </c>
    </row>
    <row r="579" spans="1:7" ht="19.5" customHeight="1" outlineLevel="4">
      <c r="A579" s="345" t="s">
        <v>753</v>
      </c>
      <c r="B579" s="343" t="s">
        <v>1230</v>
      </c>
      <c r="C579" s="343" t="s">
        <v>754</v>
      </c>
      <c r="D579" s="343"/>
      <c r="E579" s="344">
        <v>41</v>
      </c>
      <c r="F579" s="344">
        <v>40.4</v>
      </c>
      <c r="G579" s="344">
        <v>40.4</v>
      </c>
    </row>
    <row r="580" spans="1:7" ht="12.75" outlineLevel="5">
      <c r="A580" s="346" t="s">
        <v>887</v>
      </c>
      <c r="B580" s="347" t="s">
        <v>1230</v>
      </c>
      <c r="C580" s="347" t="s">
        <v>754</v>
      </c>
      <c r="D580" s="347" t="s">
        <v>206</v>
      </c>
      <c r="E580" s="348">
        <v>41</v>
      </c>
      <c r="F580" s="348">
        <v>40.4</v>
      </c>
      <c r="G580" s="348">
        <v>40.4</v>
      </c>
    </row>
    <row r="581" spans="1:7" ht="21.75" customHeight="1" outlineLevel="3">
      <c r="A581" s="345" t="s">
        <v>379</v>
      </c>
      <c r="B581" s="343" t="s">
        <v>1231</v>
      </c>
      <c r="C581" s="343"/>
      <c r="D581" s="343"/>
      <c r="E581" s="344">
        <v>223</v>
      </c>
      <c r="F581" s="344">
        <v>223</v>
      </c>
      <c r="G581" s="344">
        <v>237</v>
      </c>
    </row>
    <row r="582" spans="1:7" ht="21.75" customHeight="1" outlineLevel="4">
      <c r="A582" s="345" t="s">
        <v>753</v>
      </c>
      <c r="B582" s="343" t="s">
        <v>1231</v>
      </c>
      <c r="C582" s="343" t="s">
        <v>754</v>
      </c>
      <c r="D582" s="343"/>
      <c r="E582" s="344">
        <v>223</v>
      </c>
      <c r="F582" s="344">
        <v>223</v>
      </c>
      <c r="G582" s="344">
        <v>237</v>
      </c>
    </row>
    <row r="583" spans="1:7" ht="12.75" outlineLevel="5">
      <c r="A583" s="346" t="s">
        <v>887</v>
      </c>
      <c r="B583" s="347" t="s">
        <v>1231</v>
      </c>
      <c r="C583" s="347" t="s">
        <v>754</v>
      </c>
      <c r="D583" s="347" t="s">
        <v>206</v>
      </c>
      <c r="E583" s="348">
        <v>223</v>
      </c>
      <c r="F583" s="348">
        <v>223</v>
      </c>
      <c r="G583" s="348">
        <v>237</v>
      </c>
    </row>
    <row r="584" spans="1:7" ht="21.75" customHeight="1" outlineLevel="3">
      <c r="A584" s="345" t="s">
        <v>379</v>
      </c>
      <c r="B584" s="343" t="s">
        <v>1232</v>
      </c>
      <c r="C584" s="343"/>
      <c r="D584" s="343"/>
      <c r="E584" s="344">
        <v>22.3</v>
      </c>
      <c r="F584" s="344">
        <v>22.3</v>
      </c>
      <c r="G584" s="344">
        <v>23.7</v>
      </c>
    </row>
    <row r="585" spans="1:7" ht="21.75" customHeight="1" outlineLevel="4">
      <c r="A585" s="345" t="s">
        <v>753</v>
      </c>
      <c r="B585" s="343" t="s">
        <v>1232</v>
      </c>
      <c r="C585" s="343" t="s">
        <v>754</v>
      </c>
      <c r="D585" s="343"/>
      <c r="E585" s="344">
        <v>22.3</v>
      </c>
      <c r="F585" s="344">
        <v>22.3</v>
      </c>
      <c r="G585" s="344">
        <v>23.7</v>
      </c>
    </row>
    <row r="586" spans="1:7" ht="12.75" outlineLevel="5">
      <c r="A586" s="346" t="s">
        <v>887</v>
      </c>
      <c r="B586" s="347" t="s">
        <v>1232</v>
      </c>
      <c r="C586" s="347" t="s">
        <v>754</v>
      </c>
      <c r="D586" s="347" t="s">
        <v>206</v>
      </c>
      <c r="E586" s="348">
        <v>22.3</v>
      </c>
      <c r="F586" s="348">
        <v>22.3</v>
      </c>
      <c r="G586" s="348">
        <v>23.7</v>
      </c>
    </row>
    <row r="587" spans="1:7" ht="55.5" customHeight="1" outlineLevel="1">
      <c r="A587" s="345" t="s">
        <v>1233</v>
      </c>
      <c r="B587" s="343" t="s">
        <v>1234</v>
      </c>
      <c r="C587" s="343"/>
      <c r="D587" s="343"/>
      <c r="E587" s="344">
        <v>139.9</v>
      </c>
      <c r="F587" s="344">
        <v>125</v>
      </c>
      <c r="G587" s="344">
        <v>125.8</v>
      </c>
    </row>
    <row r="588" spans="1:7" ht="33" customHeight="1" outlineLevel="2">
      <c r="A588" s="345" t="s">
        <v>380</v>
      </c>
      <c r="B588" s="343" t="s">
        <v>1235</v>
      </c>
      <c r="C588" s="343"/>
      <c r="D588" s="343"/>
      <c r="E588" s="344">
        <v>139.9</v>
      </c>
      <c r="F588" s="344">
        <v>125</v>
      </c>
      <c r="G588" s="344">
        <v>125.8</v>
      </c>
    </row>
    <row r="589" spans="1:7" ht="36.75" customHeight="1" outlineLevel="3">
      <c r="A589" s="345" t="s">
        <v>455</v>
      </c>
      <c r="B589" s="343" t="s">
        <v>1236</v>
      </c>
      <c r="C589" s="343"/>
      <c r="D589" s="343"/>
      <c r="E589" s="344">
        <v>25.9</v>
      </c>
      <c r="F589" s="344">
        <v>27.1</v>
      </c>
      <c r="G589" s="344">
        <v>27.9</v>
      </c>
    </row>
    <row r="590" spans="1:7" ht="21.75" customHeight="1" outlineLevel="4">
      <c r="A590" s="345" t="s">
        <v>753</v>
      </c>
      <c r="B590" s="343" t="s">
        <v>1236</v>
      </c>
      <c r="C590" s="343" t="s">
        <v>754</v>
      </c>
      <c r="D590" s="343"/>
      <c r="E590" s="344">
        <v>25.9</v>
      </c>
      <c r="F590" s="344">
        <v>27.1</v>
      </c>
      <c r="G590" s="344">
        <v>27.9</v>
      </c>
    </row>
    <row r="591" spans="1:7" ht="12.75" outlineLevel="5">
      <c r="A591" s="346" t="s">
        <v>887</v>
      </c>
      <c r="B591" s="347" t="s">
        <v>1236</v>
      </c>
      <c r="C591" s="347" t="s">
        <v>754</v>
      </c>
      <c r="D591" s="347" t="s">
        <v>206</v>
      </c>
      <c r="E591" s="348">
        <v>25.9</v>
      </c>
      <c r="F591" s="348">
        <v>27.1</v>
      </c>
      <c r="G591" s="348">
        <v>27.9</v>
      </c>
    </row>
    <row r="592" spans="1:7" ht="35.25" customHeight="1" outlineLevel="3">
      <c r="A592" s="345" t="s">
        <v>381</v>
      </c>
      <c r="B592" s="343" t="s">
        <v>1237</v>
      </c>
      <c r="C592" s="343"/>
      <c r="D592" s="343"/>
      <c r="E592" s="344">
        <v>103.6</v>
      </c>
      <c r="F592" s="344">
        <v>89</v>
      </c>
      <c r="G592" s="344">
        <v>89</v>
      </c>
    </row>
    <row r="593" spans="1:7" ht="21.75" customHeight="1" outlineLevel="4">
      <c r="A593" s="345" t="s">
        <v>753</v>
      </c>
      <c r="B593" s="343" t="s">
        <v>1237</v>
      </c>
      <c r="C593" s="343" t="s">
        <v>754</v>
      </c>
      <c r="D593" s="343"/>
      <c r="E593" s="344">
        <v>103.6</v>
      </c>
      <c r="F593" s="344">
        <v>89</v>
      </c>
      <c r="G593" s="344">
        <v>89</v>
      </c>
    </row>
    <row r="594" spans="1:7" ht="12.75" outlineLevel="5">
      <c r="A594" s="346" t="s">
        <v>887</v>
      </c>
      <c r="B594" s="347" t="s">
        <v>1237</v>
      </c>
      <c r="C594" s="347" t="s">
        <v>754</v>
      </c>
      <c r="D594" s="347" t="s">
        <v>206</v>
      </c>
      <c r="E594" s="348">
        <v>103.6</v>
      </c>
      <c r="F594" s="348">
        <v>89</v>
      </c>
      <c r="G594" s="348">
        <v>89</v>
      </c>
    </row>
    <row r="595" spans="1:7" ht="36" customHeight="1" outlineLevel="3">
      <c r="A595" s="345" t="s">
        <v>381</v>
      </c>
      <c r="B595" s="343" t="s">
        <v>1238</v>
      </c>
      <c r="C595" s="343"/>
      <c r="D595" s="343"/>
      <c r="E595" s="344">
        <v>10.4</v>
      </c>
      <c r="F595" s="344">
        <v>8.9</v>
      </c>
      <c r="G595" s="344">
        <v>8.9</v>
      </c>
    </row>
    <row r="596" spans="1:7" ht="21.75" customHeight="1" outlineLevel="4">
      <c r="A596" s="345" t="s">
        <v>753</v>
      </c>
      <c r="B596" s="343" t="s">
        <v>1238</v>
      </c>
      <c r="C596" s="343" t="s">
        <v>754</v>
      </c>
      <c r="D596" s="343"/>
      <c r="E596" s="344">
        <v>10.4</v>
      </c>
      <c r="F596" s="344">
        <v>8.9</v>
      </c>
      <c r="G596" s="344">
        <v>8.9</v>
      </c>
    </row>
    <row r="597" spans="1:7" ht="12.75" outlineLevel="5">
      <c r="A597" s="346" t="s">
        <v>887</v>
      </c>
      <c r="B597" s="347" t="s">
        <v>1238</v>
      </c>
      <c r="C597" s="347" t="s">
        <v>754</v>
      </c>
      <c r="D597" s="347" t="s">
        <v>206</v>
      </c>
      <c r="E597" s="348">
        <v>10.4</v>
      </c>
      <c r="F597" s="348">
        <v>8.9</v>
      </c>
      <c r="G597" s="348">
        <v>8.9</v>
      </c>
    </row>
    <row r="598" spans="1:7" ht="55.5" customHeight="1" outlineLevel="1">
      <c r="A598" s="345" t="s">
        <v>1239</v>
      </c>
      <c r="B598" s="343" t="s">
        <v>1240</v>
      </c>
      <c r="C598" s="343"/>
      <c r="D598" s="343"/>
      <c r="E598" s="344">
        <v>1554.8</v>
      </c>
      <c r="F598" s="344">
        <v>659.2</v>
      </c>
      <c r="G598" s="344">
        <v>674.4</v>
      </c>
    </row>
    <row r="599" spans="1:7" ht="38.25" customHeight="1" outlineLevel="2">
      <c r="A599" s="345" t="s">
        <v>382</v>
      </c>
      <c r="B599" s="343" t="s">
        <v>1241</v>
      </c>
      <c r="C599" s="343"/>
      <c r="D599" s="343"/>
      <c r="E599" s="344">
        <v>1554.8</v>
      </c>
      <c r="F599" s="344">
        <v>659.2</v>
      </c>
      <c r="G599" s="344">
        <v>674.4</v>
      </c>
    </row>
    <row r="600" spans="1:7" ht="33" customHeight="1" outlineLevel="3">
      <c r="A600" s="345" t="s">
        <v>760</v>
      </c>
      <c r="B600" s="343" t="s">
        <v>1242</v>
      </c>
      <c r="C600" s="343"/>
      <c r="D600" s="343"/>
      <c r="E600" s="344">
        <v>665.2</v>
      </c>
      <c r="F600" s="344">
        <v>659.2</v>
      </c>
      <c r="G600" s="344">
        <v>674.4</v>
      </c>
    </row>
    <row r="601" spans="1:7" ht="44.25" customHeight="1" outlineLevel="4">
      <c r="A601" s="345" t="s">
        <v>751</v>
      </c>
      <c r="B601" s="343" t="s">
        <v>1242</v>
      </c>
      <c r="C601" s="343" t="s">
        <v>752</v>
      </c>
      <c r="D601" s="343"/>
      <c r="E601" s="344">
        <v>665.2</v>
      </c>
      <c r="F601" s="344">
        <v>659.2</v>
      </c>
      <c r="G601" s="344">
        <v>674.4</v>
      </c>
    </row>
    <row r="602" spans="1:7" ht="21" customHeight="1" outlineLevel="5">
      <c r="A602" s="346" t="s">
        <v>169</v>
      </c>
      <c r="B602" s="347" t="s">
        <v>1242</v>
      </c>
      <c r="C602" s="347" t="s">
        <v>752</v>
      </c>
      <c r="D602" s="347" t="s">
        <v>170</v>
      </c>
      <c r="E602" s="348">
        <v>665.2</v>
      </c>
      <c r="F602" s="348">
        <v>659.2</v>
      </c>
      <c r="G602" s="348">
        <v>674.4</v>
      </c>
    </row>
    <row r="603" spans="1:7" ht="66.75" customHeight="1" outlineLevel="3">
      <c r="A603" s="345" t="s">
        <v>1243</v>
      </c>
      <c r="B603" s="343" t="s">
        <v>1244</v>
      </c>
      <c r="C603" s="343"/>
      <c r="D603" s="343"/>
      <c r="E603" s="344">
        <v>889.6</v>
      </c>
      <c r="F603" s="344"/>
      <c r="G603" s="344"/>
    </row>
    <row r="604" spans="1:7" ht="34.5" customHeight="1" outlineLevel="4">
      <c r="A604" s="345" t="s">
        <v>751</v>
      </c>
      <c r="B604" s="343" t="s">
        <v>1244</v>
      </c>
      <c r="C604" s="343" t="s">
        <v>752</v>
      </c>
      <c r="D604" s="343"/>
      <c r="E604" s="344">
        <v>889.6</v>
      </c>
      <c r="F604" s="344"/>
      <c r="G604" s="344"/>
    </row>
    <row r="605" spans="1:7" ht="18" customHeight="1" outlineLevel="5">
      <c r="A605" s="346" t="s">
        <v>169</v>
      </c>
      <c r="B605" s="347" t="s">
        <v>1244</v>
      </c>
      <c r="C605" s="347" t="s">
        <v>752</v>
      </c>
      <c r="D605" s="347" t="s">
        <v>170</v>
      </c>
      <c r="E605" s="348">
        <v>889.6</v>
      </c>
      <c r="F605" s="348"/>
      <c r="G605" s="348"/>
    </row>
    <row r="606" spans="1:7" ht="33" customHeight="1">
      <c r="A606" s="345" t="s">
        <v>384</v>
      </c>
      <c r="B606" s="343" t="s">
        <v>1245</v>
      </c>
      <c r="C606" s="343"/>
      <c r="D606" s="343"/>
      <c r="E606" s="344">
        <v>160119.5</v>
      </c>
      <c r="F606" s="344">
        <v>156776.1</v>
      </c>
      <c r="G606" s="344">
        <v>155372.3</v>
      </c>
    </row>
    <row r="607" spans="1:7" ht="21.75" customHeight="1" outlineLevel="1">
      <c r="A607" s="345" t="s">
        <v>385</v>
      </c>
      <c r="B607" s="343" t="s">
        <v>1246</v>
      </c>
      <c r="C607" s="343"/>
      <c r="D607" s="343"/>
      <c r="E607" s="344">
        <v>3687.3</v>
      </c>
      <c r="F607" s="344">
        <v>3654</v>
      </c>
      <c r="G607" s="344">
        <v>3738.3</v>
      </c>
    </row>
    <row r="608" spans="1:7" ht="21.75" customHeight="1" outlineLevel="2">
      <c r="A608" s="345" t="s">
        <v>386</v>
      </c>
      <c r="B608" s="343" t="s">
        <v>1247</v>
      </c>
      <c r="C608" s="343"/>
      <c r="D608" s="343"/>
      <c r="E608" s="344">
        <v>3687.3</v>
      </c>
      <c r="F608" s="344">
        <v>3654</v>
      </c>
      <c r="G608" s="344">
        <v>3738.3</v>
      </c>
    </row>
    <row r="609" spans="1:7" ht="21.75" customHeight="1" outlineLevel="3">
      <c r="A609" s="345" t="s">
        <v>387</v>
      </c>
      <c r="B609" s="343" t="s">
        <v>1248</v>
      </c>
      <c r="C609" s="343"/>
      <c r="D609" s="343"/>
      <c r="E609" s="344">
        <v>3687.3</v>
      </c>
      <c r="F609" s="344">
        <v>3654</v>
      </c>
      <c r="G609" s="344">
        <v>3738.3</v>
      </c>
    </row>
    <row r="610" spans="1:7" ht="66" customHeight="1" outlineLevel="4">
      <c r="A610" s="345" t="s">
        <v>744</v>
      </c>
      <c r="B610" s="343" t="s">
        <v>1248</v>
      </c>
      <c r="C610" s="343" t="s">
        <v>745</v>
      </c>
      <c r="D610" s="343"/>
      <c r="E610" s="344">
        <v>3687.3</v>
      </c>
      <c r="F610" s="344">
        <v>3654</v>
      </c>
      <c r="G610" s="344">
        <v>3738.3</v>
      </c>
    </row>
    <row r="611" spans="1:7" ht="37.5" customHeight="1" outlineLevel="5">
      <c r="A611" s="346" t="s">
        <v>158</v>
      </c>
      <c r="B611" s="347" t="s">
        <v>1248</v>
      </c>
      <c r="C611" s="347" t="s">
        <v>745</v>
      </c>
      <c r="D611" s="347" t="s">
        <v>159</v>
      </c>
      <c r="E611" s="348">
        <v>3687.3</v>
      </c>
      <c r="F611" s="348">
        <v>3654</v>
      </c>
      <c r="G611" s="348">
        <v>3738.3</v>
      </c>
    </row>
    <row r="612" spans="1:7" ht="44.25" customHeight="1" outlineLevel="1">
      <c r="A612" s="345" t="s">
        <v>388</v>
      </c>
      <c r="B612" s="343" t="s">
        <v>1249</v>
      </c>
      <c r="C612" s="343"/>
      <c r="D612" s="343"/>
      <c r="E612" s="344">
        <v>3592.3</v>
      </c>
      <c r="F612" s="344">
        <v>3559.9</v>
      </c>
      <c r="G612" s="344">
        <v>3642</v>
      </c>
    </row>
    <row r="613" spans="1:7" ht="21.75" customHeight="1" outlineLevel="2">
      <c r="A613" s="345" t="s">
        <v>386</v>
      </c>
      <c r="B613" s="343" t="s">
        <v>1250</v>
      </c>
      <c r="C613" s="343"/>
      <c r="D613" s="343"/>
      <c r="E613" s="344">
        <v>3592.3</v>
      </c>
      <c r="F613" s="344">
        <v>3559.9</v>
      </c>
      <c r="G613" s="344">
        <v>3642</v>
      </c>
    </row>
    <row r="614" spans="1:7" ht="21.75" customHeight="1" outlineLevel="3">
      <c r="A614" s="345" t="s">
        <v>387</v>
      </c>
      <c r="B614" s="343" t="s">
        <v>1251</v>
      </c>
      <c r="C614" s="343"/>
      <c r="D614" s="343"/>
      <c r="E614" s="344">
        <v>3592.3</v>
      </c>
      <c r="F614" s="344">
        <v>3559.9</v>
      </c>
      <c r="G614" s="344">
        <v>3642</v>
      </c>
    </row>
    <row r="615" spans="1:7" ht="59.25" customHeight="1" outlineLevel="4">
      <c r="A615" s="345" t="s">
        <v>744</v>
      </c>
      <c r="B615" s="343" t="s">
        <v>1251</v>
      </c>
      <c r="C615" s="343" t="s">
        <v>745</v>
      </c>
      <c r="D615" s="343"/>
      <c r="E615" s="344">
        <v>3592.3</v>
      </c>
      <c r="F615" s="344">
        <v>3559.9</v>
      </c>
      <c r="G615" s="344">
        <v>3642</v>
      </c>
    </row>
    <row r="616" spans="1:7" ht="51" customHeight="1" outlineLevel="5">
      <c r="A616" s="346" t="s">
        <v>389</v>
      </c>
      <c r="B616" s="347" t="s">
        <v>1251</v>
      </c>
      <c r="C616" s="347" t="s">
        <v>745</v>
      </c>
      <c r="D616" s="347" t="s">
        <v>162</v>
      </c>
      <c r="E616" s="348">
        <v>3592.3</v>
      </c>
      <c r="F616" s="348">
        <v>3559.9</v>
      </c>
      <c r="G616" s="348">
        <v>3642</v>
      </c>
    </row>
    <row r="617" spans="1:7" ht="18.75" customHeight="1" outlineLevel="1">
      <c r="A617" s="345" t="s">
        <v>390</v>
      </c>
      <c r="B617" s="343" t="s">
        <v>1252</v>
      </c>
      <c r="C617" s="343"/>
      <c r="D617" s="343"/>
      <c r="E617" s="344">
        <v>150867.5</v>
      </c>
      <c r="F617" s="344">
        <v>147607.6</v>
      </c>
      <c r="G617" s="344">
        <v>145992.3</v>
      </c>
    </row>
    <row r="618" spans="1:7" ht="18.75" customHeight="1" outlineLevel="2">
      <c r="A618" s="345" t="s">
        <v>386</v>
      </c>
      <c r="B618" s="343" t="s">
        <v>1253</v>
      </c>
      <c r="C618" s="343"/>
      <c r="D618" s="343"/>
      <c r="E618" s="344">
        <v>150867.5</v>
      </c>
      <c r="F618" s="344">
        <v>147607.6</v>
      </c>
      <c r="G618" s="344">
        <v>145992.3</v>
      </c>
    </row>
    <row r="619" spans="1:7" ht="18.75" customHeight="1" outlineLevel="3">
      <c r="A619" s="345" t="s">
        <v>387</v>
      </c>
      <c r="B619" s="343" t="s">
        <v>1254</v>
      </c>
      <c r="C619" s="343"/>
      <c r="D619" s="343"/>
      <c r="E619" s="344">
        <v>107020.6</v>
      </c>
      <c r="F619" s="344">
        <v>105727.1</v>
      </c>
      <c r="G619" s="344">
        <v>108762.4</v>
      </c>
    </row>
    <row r="620" spans="1:8" ht="64.5" customHeight="1" outlineLevel="4">
      <c r="A620" s="345" t="s">
        <v>744</v>
      </c>
      <c r="B620" s="343" t="s">
        <v>1254</v>
      </c>
      <c r="C620" s="343" t="s">
        <v>745</v>
      </c>
      <c r="D620" s="343"/>
      <c r="E620" s="344">
        <v>99270.1</v>
      </c>
      <c r="F620" s="344">
        <v>98170.7</v>
      </c>
      <c r="G620" s="344">
        <v>100702.8</v>
      </c>
      <c r="H620" s="382"/>
    </row>
    <row r="621" spans="1:7" ht="48" customHeight="1" outlineLevel="5">
      <c r="A621" s="346" t="s">
        <v>160</v>
      </c>
      <c r="B621" s="347" t="s">
        <v>1254</v>
      </c>
      <c r="C621" s="347" t="s">
        <v>745</v>
      </c>
      <c r="D621" s="347" t="s">
        <v>161</v>
      </c>
      <c r="E621" s="348">
        <v>3511.4</v>
      </c>
      <c r="F621" s="348">
        <v>3479.7</v>
      </c>
      <c r="G621" s="348">
        <v>3560</v>
      </c>
    </row>
    <row r="622" spans="1:7" ht="54.75" customHeight="1" outlineLevel="5">
      <c r="A622" s="346" t="s">
        <v>389</v>
      </c>
      <c r="B622" s="347" t="s">
        <v>1254</v>
      </c>
      <c r="C622" s="347" t="s">
        <v>745</v>
      </c>
      <c r="D622" s="347" t="s">
        <v>162</v>
      </c>
      <c r="E622" s="348">
        <v>63362.6</v>
      </c>
      <c r="F622" s="348">
        <v>62452.7</v>
      </c>
      <c r="G622" s="348">
        <v>64504.7</v>
      </c>
    </row>
    <row r="623" spans="1:7" ht="33" customHeight="1" outlineLevel="5">
      <c r="A623" s="346" t="s">
        <v>165</v>
      </c>
      <c r="B623" s="347" t="s">
        <v>1254</v>
      </c>
      <c r="C623" s="347" t="s">
        <v>745</v>
      </c>
      <c r="D623" s="347" t="s">
        <v>166</v>
      </c>
      <c r="E623" s="348">
        <v>16416.3</v>
      </c>
      <c r="F623" s="348">
        <v>16402.7</v>
      </c>
      <c r="G623" s="348">
        <v>16437.2</v>
      </c>
    </row>
    <row r="624" spans="1:7" ht="15" customHeight="1" outlineLevel="5">
      <c r="A624" s="346" t="s">
        <v>169</v>
      </c>
      <c r="B624" s="347" t="s">
        <v>1254</v>
      </c>
      <c r="C624" s="347" t="s">
        <v>745</v>
      </c>
      <c r="D624" s="347" t="s">
        <v>170</v>
      </c>
      <c r="E624" s="348">
        <v>10261.8</v>
      </c>
      <c r="F624" s="348">
        <v>10169.2</v>
      </c>
      <c r="G624" s="348">
        <v>10403.8</v>
      </c>
    </row>
    <row r="625" spans="1:7" ht="15" customHeight="1" outlineLevel="5">
      <c r="A625" s="346" t="s">
        <v>207</v>
      </c>
      <c r="B625" s="347" t="s">
        <v>1254</v>
      </c>
      <c r="C625" s="347" t="s">
        <v>745</v>
      </c>
      <c r="D625" s="347" t="s">
        <v>208</v>
      </c>
      <c r="E625" s="348">
        <v>5718</v>
      </c>
      <c r="F625" s="348">
        <v>5666.4</v>
      </c>
      <c r="G625" s="348">
        <v>5797.1</v>
      </c>
    </row>
    <row r="626" spans="1:7" ht="33" customHeight="1" outlineLevel="4">
      <c r="A626" s="345" t="s">
        <v>908</v>
      </c>
      <c r="B626" s="343" t="s">
        <v>1254</v>
      </c>
      <c r="C626" s="343" t="s">
        <v>746</v>
      </c>
      <c r="D626" s="343"/>
      <c r="E626" s="344">
        <v>7443.7</v>
      </c>
      <c r="F626" s="344">
        <v>7252</v>
      </c>
      <c r="G626" s="344">
        <v>7749.2</v>
      </c>
    </row>
    <row r="627" spans="1:7" ht="55.5" customHeight="1" outlineLevel="5">
      <c r="A627" s="346" t="s">
        <v>160</v>
      </c>
      <c r="B627" s="347" t="s">
        <v>1254</v>
      </c>
      <c r="C627" s="347" t="s">
        <v>746</v>
      </c>
      <c r="D627" s="347" t="s">
        <v>161</v>
      </c>
      <c r="E627" s="348">
        <v>328.8</v>
      </c>
      <c r="F627" s="348">
        <v>325.8</v>
      </c>
      <c r="G627" s="348">
        <v>333.3</v>
      </c>
    </row>
    <row r="628" spans="1:7" ht="54.75" customHeight="1" outlineLevel="5">
      <c r="A628" s="346" t="s">
        <v>389</v>
      </c>
      <c r="B628" s="347" t="s">
        <v>1254</v>
      </c>
      <c r="C628" s="347" t="s">
        <v>746</v>
      </c>
      <c r="D628" s="347" t="s">
        <v>162</v>
      </c>
      <c r="E628" s="348">
        <v>4733.6</v>
      </c>
      <c r="F628" s="348">
        <v>4701.3</v>
      </c>
      <c r="G628" s="348">
        <v>4794.7</v>
      </c>
    </row>
    <row r="629" spans="1:7" ht="35.25" customHeight="1" outlineLevel="5">
      <c r="A629" s="346" t="s">
        <v>165</v>
      </c>
      <c r="B629" s="347" t="s">
        <v>1254</v>
      </c>
      <c r="C629" s="347" t="s">
        <v>746</v>
      </c>
      <c r="D629" s="347" t="s">
        <v>166</v>
      </c>
      <c r="E629" s="348">
        <v>1398.8</v>
      </c>
      <c r="F629" s="348">
        <v>1251.2</v>
      </c>
      <c r="G629" s="348">
        <v>1625</v>
      </c>
    </row>
    <row r="630" spans="1:7" ht="15" customHeight="1" outlineLevel="5">
      <c r="A630" s="346" t="s">
        <v>169</v>
      </c>
      <c r="B630" s="347" t="s">
        <v>1254</v>
      </c>
      <c r="C630" s="347" t="s">
        <v>746</v>
      </c>
      <c r="D630" s="347" t="s">
        <v>170</v>
      </c>
      <c r="E630" s="348">
        <v>690.5</v>
      </c>
      <c r="F630" s="348">
        <v>684.3</v>
      </c>
      <c r="G630" s="348">
        <v>700.1</v>
      </c>
    </row>
    <row r="631" spans="1:7" ht="15" customHeight="1" outlineLevel="5">
      <c r="A631" s="346" t="s">
        <v>207</v>
      </c>
      <c r="B631" s="347" t="s">
        <v>1254</v>
      </c>
      <c r="C631" s="347" t="s">
        <v>746</v>
      </c>
      <c r="D631" s="347" t="s">
        <v>208</v>
      </c>
      <c r="E631" s="348">
        <v>292</v>
      </c>
      <c r="F631" s="348">
        <v>289.4</v>
      </c>
      <c r="G631" s="348">
        <v>296.1</v>
      </c>
    </row>
    <row r="632" spans="1:7" ht="21.75" customHeight="1" outlineLevel="4">
      <c r="A632" s="345" t="s">
        <v>747</v>
      </c>
      <c r="B632" s="343" t="s">
        <v>1254</v>
      </c>
      <c r="C632" s="343" t="s">
        <v>748</v>
      </c>
      <c r="D632" s="343"/>
      <c r="E632" s="344">
        <v>306.8</v>
      </c>
      <c r="F632" s="344">
        <v>304.4</v>
      </c>
      <c r="G632" s="344">
        <v>310.4</v>
      </c>
    </row>
    <row r="633" spans="1:7" ht="50.25" customHeight="1" outlineLevel="5">
      <c r="A633" s="346" t="s">
        <v>160</v>
      </c>
      <c r="B633" s="347" t="s">
        <v>1254</v>
      </c>
      <c r="C633" s="347" t="s">
        <v>748</v>
      </c>
      <c r="D633" s="347" t="s">
        <v>161</v>
      </c>
      <c r="E633" s="348">
        <v>0.5</v>
      </c>
      <c r="F633" s="348">
        <v>0.5</v>
      </c>
      <c r="G633" s="348">
        <v>0.5</v>
      </c>
    </row>
    <row r="634" spans="1:7" ht="54.75" customHeight="1" outlineLevel="5">
      <c r="A634" s="346" t="s">
        <v>389</v>
      </c>
      <c r="B634" s="347" t="s">
        <v>1254</v>
      </c>
      <c r="C634" s="347" t="s">
        <v>748</v>
      </c>
      <c r="D634" s="347" t="s">
        <v>162</v>
      </c>
      <c r="E634" s="348">
        <v>200</v>
      </c>
      <c r="F634" s="348">
        <v>198.2</v>
      </c>
      <c r="G634" s="348">
        <v>202.8</v>
      </c>
    </row>
    <row r="635" spans="1:7" ht="36.75" customHeight="1" outlineLevel="5">
      <c r="A635" s="346" t="s">
        <v>165</v>
      </c>
      <c r="B635" s="347" t="s">
        <v>1254</v>
      </c>
      <c r="C635" s="347" t="s">
        <v>748</v>
      </c>
      <c r="D635" s="347" t="s">
        <v>166</v>
      </c>
      <c r="E635" s="348">
        <v>46.2</v>
      </c>
      <c r="F635" s="348">
        <v>46.2</v>
      </c>
      <c r="G635" s="348">
        <v>46.2</v>
      </c>
    </row>
    <row r="636" spans="1:7" ht="17.25" customHeight="1" outlineLevel="5">
      <c r="A636" s="346" t="s">
        <v>169</v>
      </c>
      <c r="B636" s="347" t="s">
        <v>1254</v>
      </c>
      <c r="C636" s="347" t="s">
        <v>748</v>
      </c>
      <c r="D636" s="347" t="s">
        <v>170</v>
      </c>
      <c r="E636" s="348">
        <v>48.1</v>
      </c>
      <c r="F636" s="348">
        <v>47.6</v>
      </c>
      <c r="G636" s="348">
        <v>48.7</v>
      </c>
    </row>
    <row r="637" spans="1:7" ht="17.25" customHeight="1" outlineLevel="5">
      <c r="A637" s="346" t="s">
        <v>207</v>
      </c>
      <c r="B637" s="347" t="s">
        <v>1254</v>
      </c>
      <c r="C637" s="347" t="s">
        <v>748</v>
      </c>
      <c r="D637" s="347" t="s">
        <v>208</v>
      </c>
      <c r="E637" s="348">
        <v>12</v>
      </c>
      <c r="F637" s="348">
        <v>11.9</v>
      </c>
      <c r="G637" s="348">
        <v>12.2</v>
      </c>
    </row>
    <row r="638" spans="1:7" ht="46.5" customHeight="1" outlineLevel="3">
      <c r="A638" s="345" t="s">
        <v>1255</v>
      </c>
      <c r="B638" s="343" t="s">
        <v>1256</v>
      </c>
      <c r="C638" s="343"/>
      <c r="D638" s="343"/>
      <c r="E638" s="344">
        <v>2242.4</v>
      </c>
      <c r="F638" s="344">
        <v>2242.4</v>
      </c>
      <c r="G638" s="344">
        <v>2242.4</v>
      </c>
    </row>
    <row r="639" spans="1:7" ht="63" customHeight="1" outlineLevel="4">
      <c r="A639" s="345" t="s">
        <v>744</v>
      </c>
      <c r="B639" s="343" t="s">
        <v>1256</v>
      </c>
      <c r="C639" s="343" t="s">
        <v>745</v>
      </c>
      <c r="D639" s="343"/>
      <c r="E639" s="344">
        <v>2242.4</v>
      </c>
      <c r="F639" s="344">
        <v>2242.4</v>
      </c>
      <c r="G639" s="344">
        <v>2242.4</v>
      </c>
    </row>
    <row r="640" spans="1:7" ht="33" customHeight="1" outlineLevel="5">
      <c r="A640" s="346" t="s">
        <v>165</v>
      </c>
      <c r="B640" s="347" t="s">
        <v>1256</v>
      </c>
      <c r="C640" s="347" t="s">
        <v>745</v>
      </c>
      <c r="D640" s="347" t="s">
        <v>166</v>
      </c>
      <c r="E640" s="348">
        <v>2242.4</v>
      </c>
      <c r="F640" s="348">
        <v>2242.4</v>
      </c>
      <c r="G640" s="348">
        <v>2242.4</v>
      </c>
    </row>
    <row r="641" spans="1:7" ht="33" customHeight="1" outlineLevel="3">
      <c r="A641" s="345" t="s">
        <v>1257</v>
      </c>
      <c r="B641" s="343" t="s">
        <v>1258</v>
      </c>
      <c r="C641" s="343"/>
      <c r="D641" s="343"/>
      <c r="E641" s="344">
        <v>472.6</v>
      </c>
      <c r="F641" s="344">
        <v>472.6</v>
      </c>
      <c r="G641" s="344">
        <v>472.6</v>
      </c>
    </row>
    <row r="642" spans="1:7" ht="63" customHeight="1" outlineLevel="4">
      <c r="A642" s="345" t="s">
        <v>744</v>
      </c>
      <c r="B642" s="343" t="s">
        <v>1258</v>
      </c>
      <c r="C642" s="343" t="s">
        <v>745</v>
      </c>
      <c r="D642" s="343"/>
      <c r="E642" s="344">
        <v>472.6</v>
      </c>
      <c r="F642" s="344">
        <v>472.6</v>
      </c>
      <c r="G642" s="344">
        <v>472.6</v>
      </c>
    </row>
    <row r="643" spans="1:7" ht="39" customHeight="1" outlineLevel="5">
      <c r="A643" s="346" t="s">
        <v>165</v>
      </c>
      <c r="B643" s="347" t="s">
        <v>1258</v>
      </c>
      <c r="C643" s="347" t="s">
        <v>745</v>
      </c>
      <c r="D643" s="347" t="s">
        <v>166</v>
      </c>
      <c r="E643" s="348">
        <v>472.6</v>
      </c>
      <c r="F643" s="348">
        <v>472.6</v>
      </c>
      <c r="G643" s="348">
        <v>472.6</v>
      </c>
    </row>
    <row r="644" spans="1:7" ht="81" customHeight="1" outlineLevel="3">
      <c r="A644" s="342" t="s">
        <v>391</v>
      </c>
      <c r="B644" s="343" t="s">
        <v>1259</v>
      </c>
      <c r="C644" s="343"/>
      <c r="D644" s="343"/>
      <c r="E644" s="344">
        <v>6845.7</v>
      </c>
      <c r="F644" s="344">
        <v>5128.3</v>
      </c>
      <c r="G644" s="344"/>
    </row>
    <row r="645" spans="1:7" ht="65.25" customHeight="1" outlineLevel="4">
      <c r="A645" s="345" t="s">
        <v>744</v>
      </c>
      <c r="B645" s="343" t="s">
        <v>1259</v>
      </c>
      <c r="C645" s="343" t="s">
        <v>745</v>
      </c>
      <c r="D645" s="343"/>
      <c r="E645" s="344">
        <v>4204.5</v>
      </c>
      <c r="F645" s="344">
        <v>3578.5</v>
      </c>
      <c r="G645" s="344"/>
    </row>
    <row r="646" spans="1:7" ht="15" customHeight="1" outlineLevel="5">
      <c r="A646" s="346" t="s">
        <v>169</v>
      </c>
      <c r="B646" s="347" t="s">
        <v>1259</v>
      </c>
      <c r="C646" s="347" t="s">
        <v>745</v>
      </c>
      <c r="D646" s="347" t="s">
        <v>170</v>
      </c>
      <c r="E646" s="348">
        <v>4204.5</v>
      </c>
      <c r="F646" s="348">
        <v>3578.5</v>
      </c>
      <c r="G646" s="348"/>
    </row>
    <row r="647" spans="1:7" ht="33" customHeight="1" outlineLevel="4">
      <c r="A647" s="345" t="s">
        <v>908</v>
      </c>
      <c r="B647" s="343" t="s">
        <v>1259</v>
      </c>
      <c r="C647" s="343" t="s">
        <v>746</v>
      </c>
      <c r="D647" s="343"/>
      <c r="E647" s="344">
        <v>2641.2</v>
      </c>
      <c r="F647" s="344">
        <v>1549.8</v>
      </c>
      <c r="G647" s="344"/>
    </row>
    <row r="648" spans="1:7" ht="15.75" customHeight="1" outlineLevel="5">
      <c r="A648" s="346" t="s">
        <v>169</v>
      </c>
      <c r="B648" s="347" t="s">
        <v>1259</v>
      </c>
      <c r="C648" s="347" t="s">
        <v>746</v>
      </c>
      <c r="D648" s="347" t="s">
        <v>170</v>
      </c>
      <c r="E648" s="348">
        <v>2641.2</v>
      </c>
      <c r="F648" s="348">
        <v>1549.8</v>
      </c>
      <c r="G648" s="348"/>
    </row>
    <row r="649" spans="1:7" ht="33" customHeight="1" outlineLevel="3">
      <c r="A649" s="345" t="s">
        <v>1260</v>
      </c>
      <c r="B649" s="343" t="s">
        <v>1261</v>
      </c>
      <c r="C649" s="343"/>
      <c r="D649" s="343"/>
      <c r="E649" s="344">
        <v>6413.3</v>
      </c>
      <c r="F649" s="344">
        <v>5772</v>
      </c>
      <c r="G649" s="344">
        <v>5772</v>
      </c>
    </row>
    <row r="650" spans="1:7" ht="62.25" customHeight="1" outlineLevel="4">
      <c r="A650" s="345" t="s">
        <v>744</v>
      </c>
      <c r="B650" s="343" t="s">
        <v>1261</v>
      </c>
      <c r="C650" s="343" t="s">
        <v>745</v>
      </c>
      <c r="D650" s="343"/>
      <c r="E650" s="344">
        <v>6250</v>
      </c>
      <c r="F650" s="344">
        <v>5772</v>
      </c>
      <c r="G650" s="344">
        <v>5772</v>
      </c>
    </row>
    <row r="651" spans="1:7" ht="53.25" customHeight="1" outlineLevel="5">
      <c r="A651" s="346" t="s">
        <v>389</v>
      </c>
      <c r="B651" s="347" t="s">
        <v>1261</v>
      </c>
      <c r="C651" s="347" t="s">
        <v>745</v>
      </c>
      <c r="D651" s="347" t="s">
        <v>162</v>
      </c>
      <c r="E651" s="348">
        <v>6250</v>
      </c>
      <c r="F651" s="348">
        <v>5772</v>
      </c>
      <c r="G651" s="348">
        <v>5772</v>
      </c>
    </row>
    <row r="652" spans="1:7" ht="33" customHeight="1" outlineLevel="4">
      <c r="A652" s="345" t="s">
        <v>908</v>
      </c>
      <c r="B652" s="343" t="s">
        <v>1261</v>
      </c>
      <c r="C652" s="343" t="s">
        <v>746</v>
      </c>
      <c r="D652" s="343"/>
      <c r="E652" s="344">
        <v>163.3</v>
      </c>
      <c r="F652" s="344"/>
      <c r="G652" s="344"/>
    </row>
    <row r="653" spans="1:7" ht="48" customHeight="1" outlineLevel="5">
      <c r="A653" s="346" t="s">
        <v>389</v>
      </c>
      <c r="B653" s="347" t="s">
        <v>1261</v>
      </c>
      <c r="C653" s="347" t="s">
        <v>746</v>
      </c>
      <c r="D653" s="347" t="s">
        <v>162</v>
      </c>
      <c r="E653" s="348">
        <v>163.3</v>
      </c>
      <c r="F653" s="348"/>
      <c r="G653" s="348"/>
    </row>
    <row r="654" spans="1:7" ht="15.75" customHeight="1" outlineLevel="3">
      <c r="A654" s="345" t="s">
        <v>392</v>
      </c>
      <c r="B654" s="343" t="s">
        <v>1262</v>
      </c>
      <c r="C654" s="343"/>
      <c r="D654" s="343"/>
      <c r="E654" s="344">
        <v>582.5</v>
      </c>
      <c r="F654" s="344">
        <v>582.5</v>
      </c>
      <c r="G654" s="344">
        <v>582.5</v>
      </c>
    </row>
    <row r="655" spans="1:7" ht="66" customHeight="1" outlineLevel="4">
      <c r="A655" s="345" t="s">
        <v>744</v>
      </c>
      <c r="B655" s="343" t="s">
        <v>1262</v>
      </c>
      <c r="C655" s="343" t="s">
        <v>745</v>
      </c>
      <c r="D655" s="343"/>
      <c r="E655" s="344">
        <v>582.5</v>
      </c>
      <c r="F655" s="344">
        <v>582.5</v>
      </c>
      <c r="G655" s="344">
        <v>582.5</v>
      </c>
    </row>
    <row r="656" spans="1:7" ht="54" customHeight="1" outlineLevel="5">
      <c r="A656" s="346" t="s">
        <v>389</v>
      </c>
      <c r="B656" s="347" t="s">
        <v>1262</v>
      </c>
      <c r="C656" s="347" t="s">
        <v>745</v>
      </c>
      <c r="D656" s="347" t="s">
        <v>162</v>
      </c>
      <c r="E656" s="348">
        <v>582.5</v>
      </c>
      <c r="F656" s="348">
        <v>582.5</v>
      </c>
      <c r="G656" s="348">
        <v>582.5</v>
      </c>
    </row>
    <row r="657" spans="1:7" ht="33" customHeight="1" outlineLevel="3">
      <c r="A657" s="345" t="s">
        <v>393</v>
      </c>
      <c r="B657" s="343" t="s">
        <v>1263</v>
      </c>
      <c r="C657" s="343"/>
      <c r="D657" s="343"/>
      <c r="E657" s="344">
        <v>554.5</v>
      </c>
      <c r="F657" s="344">
        <v>554.6</v>
      </c>
      <c r="G657" s="344">
        <v>554.6</v>
      </c>
    </row>
    <row r="658" spans="1:7" ht="67.5" customHeight="1" outlineLevel="4">
      <c r="A658" s="345" t="s">
        <v>744</v>
      </c>
      <c r="B658" s="343" t="s">
        <v>1263</v>
      </c>
      <c r="C658" s="343" t="s">
        <v>745</v>
      </c>
      <c r="D658" s="343"/>
      <c r="E658" s="344">
        <v>504.2</v>
      </c>
      <c r="F658" s="344">
        <v>504.2</v>
      </c>
      <c r="G658" s="344">
        <v>504.2</v>
      </c>
    </row>
    <row r="659" spans="1:7" ht="51.75" customHeight="1" outlineLevel="5">
      <c r="A659" s="346" t="s">
        <v>389</v>
      </c>
      <c r="B659" s="347" t="s">
        <v>1263</v>
      </c>
      <c r="C659" s="347" t="s">
        <v>745</v>
      </c>
      <c r="D659" s="347" t="s">
        <v>162</v>
      </c>
      <c r="E659" s="348">
        <v>504.2</v>
      </c>
      <c r="F659" s="348">
        <v>504.2</v>
      </c>
      <c r="G659" s="348">
        <v>504.2</v>
      </c>
    </row>
    <row r="660" spans="1:7" ht="33" customHeight="1" outlineLevel="4">
      <c r="A660" s="345" t="s">
        <v>908</v>
      </c>
      <c r="B660" s="343" t="s">
        <v>1263</v>
      </c>
      <c r="C660" s="343" t="s">
        <v>746</v>
      </c>
      <c r="D660" s="343"/>
      <c r="E660" s="344">
        <v>50.4</v>
      </c>
      <c r="F660" s="344">
        <v>50.4</v>
      </c>
      <c r="G660" s="344">
        <v>50.4</v>
      </c>
    </row>
    <row r="661" spans="1:7" ht="53.25" customHeight="1" outlineLevel="5">
      <c r="A661" s="346" t="s">
        <v>389</v>
      </c>
      <c r="B661" s="347" t="s">
        <v>1263</v>
      </c>
      <c r="C661" s="347" t="s">
        <v>746</v>
      </c>
      <c r="D661" s="347" t="s">
        <v>162</v>
      </c>
      <c r="E661" s="348">
        <v>50.4</v>
      </c>
      <c r="F661" s="348">
        <v>50.4</v>
      </c>
      <c r="G661" s="348">
        <v>50.4</v>
      </c>
    </row>
    <row r="662" spans="1:7" ht="50.25" customHeight="1" outlineLevel="3">
      <c r="A662" s="345" t="s">
        <v>1264</v>
      </c>
      <c r="B662" s="343" t="s">
        <v>1265</v>
      </c>
      <c r="C662" s="343"/>
      <c r="D662" s="343"/>
      <c r="E662" s="344">
        <v>588</v>
      </c>
      <c r="F662" s="344">
        <v>588</v>
      </c>
      <c r="G662" s="344">
        <v>588</v>
      </c>
    </row>
    <row r="663" spans="1:7" ht="66" customHeight="1" outlineLevel="4">
      <c r="A663" s="345" t="s">
        <v>744</v>
      </c>
      <c r="B663" s="343" t="s">
        <v>1265</v>
      </c>
      <c r="C663" s="343" t="s">
        <v>745</v>
      </c>
      <c r="D663" s="343"/>
      <c r="E663" s="344">
        <v>588</v>
      </c>
      <c r="F663" s="344">
        <v>588</v>
      </c>
      <c r="G663" s="344">
        <v>588</v>
      </c>
    </row>
    <row r="664" spans="1:7" ht="12.75" outlineLevel="5">
      <c r="A664" s="346" t="s">
        <v>169</v>
      </c>
      <c r="B664" s="347" t="s">
        <v>1265</v>
      </c>
      <c r="C664" s="347" t="s">
        <v>745</v>
      </c>
      <c r="D664" s="347" t="s">
        <v>170</v>
      </c>
      <c r="E664" s="348">
        <v>588</v>
      </c>
      <c r="F664" s="348">
        <v>588</v>
      </c>
      <c r="G664" s="348">
        <v>588</v>
      </c>
    </row>
    <row r="665" spans="1:7" ht="36.75" customHeight="1" outlineLevel="3">
      <c r="A665" s="345" t="s">
        <v>401</v>
      </c>
      <c r="B665" s="343" t="s">
        <v>720</v>
      </c>
      <c r="C665" s="343"/>
      <c r="D665" s="343"/>
      <c r="E665" s="344">
        <v>17875.8</v>
      </c>
      <c r="F665" s="344">
        <v>18143.9</v>
      </c>
      <c r="G665" s="344">
        <v>18470.5</v>
      </c>
    </row>
    <row r="666" spans="1:7" ht="66.75" customHeight="1" outlineLevel="4">
      <c r="A666" s="345" t="s">
        <v>744</v>
      </c>
      <c r="B666" s="343" t="s">
        <v>720</v>
      </c>
      <c r="C666" s="343" t="s">
        <v>745</v>
      </c>
      <c r="D666" s="343"/>
      <c r="E666" s="344">
        <v>17009.9</v>
      </c>
      <c r="F666" s="344">
        <v>17265</v>
      </c>
      <c r="G666" s="344">
        <v>17546.9</v>
      </c>
    </row>
    <row r="667" spans="1:7" ht="49.5" customHeight="1" outlineLevel="5">
      <c r="A667" s="346" t="s">
        <v>389</v>
      </c>
      <c r="B667" s="347" t="s">
        <v>720</v>
      </c>
      <c r="C667" s="347" t="s">
        <v>745</v>
      </c>
      <c r="D667" s="347" t="s">
        <v>162</v>
      </c>
      <c r="E667" s="348">
        <v>17009.9</v>
      </c>
      <c r="F667" s="348">
        <v>17265</v>
      </c>
      <c r="G667" s="348">
        <v>17546.9</v>
      </c>
    </row>
    <row r="668" spans="1:7" ht="33" customHeight="1" outlineLevel="4">
      <c r="A668" s="345" t="s">
        <v>908</v>
      </c>
      <c r="B668" s="343" t="s">
        <v>720</v>
      </c>
      <c r="C668" s="343" t="s">
        <v>746</v>
      </c>
      <c r="D668" s="343"/>
      <c r="E668" s="344">
        <v>865.9</v>
      </c>
      <c r="F668" s="344">
        <v>878.9</v>
      </c>
      <c r="G668" s="344">
        <v>923.6</v>
      </c>
    </row>
    <row r="669" spans="1:7" ht="51.75" customHeight="1" outlineLevel="5">
      <c r="A669" s="346" t="s">
        <v>389</v>
      </c>
      <c r="B669" s="347" t="s">
        <v>720</v>
      </c>
      <c r="C669" s="347" t="s">
        <v>746</v>
      </c>
      <c r="D669" s="347" t="s">
        <v>162</v>
      </c>
      <c r="E669" s="348">
        <v>865.9</v>
      </c>
      <c r="F669" s="348">
        <v>878.9</v>
      </c>
      <c r="G669" s="348">
        <v>923.6</v>
      </c>
    </row>
    <row r="670" spans="1:7" ht="48" customHeight="1" outlineLevel="3">
      <c r="A670" s="345" t="s">
        <v>423</v>
      </c>
      <c r="B670" s="343" t="s">
        <v>722</v>
      </c>
      <c r="C670" s="343"/>
      <c r="D670" s="343"/>
      <c r="E670" s="344">
        <v>4097.5</v>
      </c>
      <c r="F670" s="344">
        <v>4159</v>
      </c>
      <c r="G670" s="344">
        <v>4233.9</v>
      </c>
    </row>
    <row r="671" spans="1:7" ht="65.25" customHeight="1" outlineLevel="4">
      <c r="A671" s="345" t="s">
        <v>744</v>
      </c>
      <c r="B671" s="343" t="s">
        <v>722</v>
      </c>
      <c r="C671" s="343" t="s">
        <v>745</v>
      </c>
      <c r="D671" s="343"/>
      <c r="E671" s="344">
        <v>3659.6</v>
      </c>
      <c r="F671" s="344">
        <v>3659.6</v>
      </c>
      <c r="G671" s="344">
        <v>3659.6</v>
      </c>
    </row>
    <row r="672" spans="1:7" ht="33" customHeight="1" outlineLevel="5">
      <c r="A672" s="346" t="s">
        <v>165</v>
      </c>
      <c r="B672" s="347" t="s">
        <v>722</v>
      </c>
      <c r="C672" s="347" t="s">
        <v>745</v>
      </c>
      <c r="D672" s="347" t="s">
        <v>166</v>
      </c>
      <c r="E672" s="348">
        <v>3659.6</v>
      </c>
      <c r="F672" s="348">
        <v>3659.6</v>
      </c>
      <c r="G672" s="348">
        <v>3659.6</v>
      </c>
    </row>
    <row r="673" spans="1:7" ht="33" customHeight="1" outlineLevel="4">
      <c r="A673" s="345" t="s">
        <v>908</v>
      </c>
      <c r="B673" s="343" t="s">
        <v>722</v>
      </c>
      <c r="C673" s="343" t="s">
        <v>746</v>
      </c>
      <c r="D673" s="343"/>
      <c r="E673" s="344">
        <v>437.9</v>
      </c>
      <c r="F673" s="344">
        <v>499.4</v>
      </c>
      <c r="G673" s="344">
        <v>574.3</v>
      </c>
    </row>
    <row r="674" spans="1:7" ht="39" customHeight="1" outlineLevel="5">
      <c r="A674" s="346" t="s">
        <v>165</v>
      </c>
      <c r="B674" s="347" t="s">
        <v>722</v>
      </c>
      <c r="C674" s="347" t="s">
        <v>746</v>
      </c>
      <c r="D674" s="347" t="s">
        <v>166</v>
      </c>
      <c r="E674" s="348">
        <v>437.9</v>
      </c>
      <c r="F674" s="348">
        <v>499.4</v>
      </c>
      <c r="G674" s="348">
        <v>574.3</v>
      </c>
    </row>
    <row r="675" spans="1:7" ht="49.5" customHeight="1" outlineLevel="3">
      <c r="A675" s="345" t="s">
        <v>403</v>
      </c>
      <c r="B675" s="343" t="s">
        <v>724</v>
      </c>
      <c r="C675" s="343"/>
      <c r="D675" s="343"/>
      <c r="E675" s="344">
        <v>2316.8</v>
      </c>
      <c r="F675" s="344">
        <v>2351.6</v>
      </c>
      <c r="G675" s="344">
        <v>2393.9</v>
      </c>
    </row>
    <row r="676" spans="1:7" ht="63" customHeight="1" outlineLevel="4">
      <c r="A676" s="345" t="s">
        <v>744</v>
      </c>
      <c r="B676" s="343" t="s">
        <v>724</v>
      </c>
      <c r="C676" s="343" t="s">
        <v>745</v>
      </c>
      <c r="D676" s="343"/>
      <c r="E676" s="344">
        <v>2176</v>
      </c>
      <c r="F676" s="344">
        <v>2208.7</v>
      </c>
      <c r="G676" s="344">
        <v>2248.4</v>
      </c>
    </row>
    <row r="677" spans="1:7" ht="12.75" outlineLevel="5">
      <c r="A677" s="346" t="s">
        <v>169</v>
      </c>
      <c r="B677" s="347" t="s">
        <v>724</v>
      </c>
      <c r="C677" s="347" t="s">
        <v>745</v>
      </c>
      <c r="D677" s="347" t="s">
        <v>170</v>
      </c>
      <c r="E677" s="348">
        <v>2176</v>
      </c>
      <c r="F677" s="348">
        <v>2208.7</v>
      </c>
      <c r="G677" s="348">
        <v>2248.4</v>
      </c>
    </row>
    <row r="678" spans="1:7" ht="33" customHeight="1" outlineLevel="4">
      <c r="A678" s="345" t="s">
        <v>908</v>
      </c>
      <c r="B678" s="343" t="s">
        <v>724</v>
      </c>
      <c r="C678" s="343" t="s">
        <v>746</v>
      </c>
      <c r="D678" s="343"/>
      <c r="E678" s="344">
        <v>136.6</v>
      </c>
      <c r="F678" s="344">
        <v>138.6</v>
      </c>
      <c r="G678" s="344">
        <v>141.1</v>
      </c>
    </row>
    <row r="679" spans="1:7" ht="18" customHeight="1" outlineLevel="5">
      <c r="A679" s="346" t="s">
        <v>169</v>
      </c>
      <c r="B679" s="347" t="s">
        <v>724</v>
      </c>
      <c r="C679" s="347" t="s">
        <v>746</v>
      </c>
      <c r="D679" s="347" t="s">
        <v>170</v>
      </c>
      <c r="E679" s="348">
        <v>136.6</v>
      </c>
      <c r="F679" s="348">
        <v>138.6</v>
      </c>
      <c r="G679" s="348">
        <v>141.1</v>
      </c>
    </row>
    <row r="680" spans="1:7" ht="19.5" customHeight="1" outlineLevel="4">
      <c r="A680" s="345" t="s">
        <v>747</v>
      </c>
      <c r="B680" s="343" t="s">
        <v>724</v>
      </c>
      <c r="C680" s="343" t="s">
        <v>748</v>
      </c>
      <c r="D680" s="343"/>
      <c r="E680" s="344">
        <v>4.2</v>
      </c>
      <c r="F680" s="344">
        <v>4.3</v>
      </c>
      <c r="G680" s="344">
        <v>4.4</v>
      </c>
    </row>
    <row r="681" spans="1:7" ht="18" customHeight="1" outlineLevel="5">
      <c r="A681" s="346" t="s">
        <v>169</v>
      </c>
      <c r="B681" s="347" t="s">
        <v>724</v>
      </c>
      <c r="C681" s="347" t="s">
        <v>748</v>
      </c>
      <c r="D681" s="347" t="s">
        <v>170</v>
      </c>
      <c r="E681" s="348">
        <v>4.2</v>
      </c>
      <c r="F681" s="348">
        <v>4.3</v>
      </c>
      <c r="G681" s="348">
        <v>4.4</v>
      </c>
    </row>
    <row r="682" spans="1:7" ht="35.25" customHeight="1" outlineLevel="3">
      <c r="A682" s="345" t="s">
        <v>425</v>
      </c>
      <c r="B682" s="343" t="s">
        <v>1266</v>
      </c>
      <c r="C682" s="343"/>
      <c r="D682" s="343"/>
      <c r="E682" s="344">
        <v>651.7</v>
      </c>
      <c r="F682" s="344">
        <v>661.5</v>
      </c>
      <c r="G682" s="344">
        <v>673.4</v>
      </c>
    </row>
    <row r="683" spans="1:7" ht="57" customHeight="1" outlineLevel="4">
      <c r="A683" s="345" t="s">
        <v>744</v>
      </c>
      <c r="B683" s="343" t="s">
        <v>1266</v>
      </c>
      <c r="C683" s="343" t="s">
        <v>745</v>
      </c>
      <c r="D683" s="343"/>
      <c r="E683" s="344">
        <v>651.7</v>
      </c>
      <c r="F683" s="344">
        <v>661.5</v>
      </c>
      <c r="G683" s="344">
        <v>673.4</v>
      </c>
    </row>
    <row r="684" spans="1:7" ht="48.75" customHeight="1" outlineLevel="5">
      <c r="A684" s="346" t="s">
        <v>160</v>
      </c>
      <c r="B684" s="347" t="s">
        <v>1266</v>
      </c>
      <c r="C684" s="347" t="s">
        <v>745</v>
      </c>
      <c r="D684" s="347" t="s">
        <v>161</v>
      </c>
      <c r="E684" s="348">
        <v>651.7</v>
      </c>
      <c r="F684" s="348">
        <v>661.5</v>
      </c>
      <c r="G684" s="348">
        <v>673.4</v>
      </c>
    </row>
    <row r="685" spans="1:7" ht="48.75" customHeight="1" outlineLevel="3">
      <c r="A685" s="345" t="s">
        <v>1267</v>
      </c>
      <c r="B685" s="343" t="s">
        <v>1268</v>
      </c>
      <c r="C685" s="343"/>
      <c r="D685" s="343"/>
      <c r="E685" s="344">
        <v>1206</v>
      </c>
      <c r="F685" s="344">
        <v>1224.1</v>
      </c>
      <c r="G685" s="344">
        <v>1246.1</v>
      </c>
    </row>
    <row r="686" spans="1:7" ht="66" customHeight="1" outlineLevel="4">
      <c r="A686" s="345" t="s">
        <v>744</v>
      </c>
      <c r="B686" s="343" t="s">
        <v>1268</v>
      </c>
      <c r="C686" s="343" t="s">
        <v>745</v>
      </c>
      <c r="D686" s="343"/>
      <c r="E686" s="344">
        <v>1206</v>
      </c>
      <c r="F686" s="344">
        <v>1224.1</v>
      </c>
      <c r="G686" s="344">
        <v>1246.1</v>
      </c>
    </row>
    <row r="687" spans="1:7" ht="29.25" customHeight="1" outlineLevel="5">
      <c r="A687" s="346" t="s">
        <v>165</v>
      </c>
      <c r="B687" s="347" t="s">
        <v>1268</v>
      </c>
      <c r="C687" s="347" t="s">
        <v>745</v>
      </c>
      <c r="D687" s="347" t="s">
        <v>166</v>
      </c>
      <c r="E687" s="348">
        <v>1206</v>
      </c>
      <c r="F687" s="348">
        <v>1224.1</v>
      </c>
      <c r="G687" s="348">
        <v>1246.1</v>
      </c>
    </row>
    <row r="688" spans="1:7" ht="37.5" customHeight="1" outlineLevel="1">
      <c r="A688" s="345" t="s">
        <v>394</v>
      </c>
      <c r="B688" s="343" t="s">
        <v>1269</v>
      </c>
      <c r="C688" s="343"/>
      <c r="D688" s="343"/>
      <c r="E688" s="344">
        <v>1972.4</v>
      </c>
      <c r="F688" s="344">
        <v>1954.6</v>
      </c>
      <c r="G688" s="344">
        <v>1999.7</v>
      </c>
    </row>
    <row r="689" spans="1:7" ht="18" customHeight="1" outlineLevel="2">
      <c r="A689" s="345" t="s">
        <v>386</v>
      </c>
      <c r="B689" s="343" t="s">
        <v>1270</v>
      </c>
      <c r="C689" s="343"/>
      <c r="D689" s="343"/>
      <c r="E689" s="344">
        <v>1972.4</v>
      </c>
      <c r="F689" s="344">
        <v>1954.6</v>
      </c>
      <c r="G689" s="344">
        <v>1999.7</v>
      </c>
    </row>
    <row r="690" spans="1:7" ht="18" customHeight="1" outlineLevel="3">
      <c r="A690" s="345" t="s">
        <v>387</v>
      </c>
      <c r="B690" s="343" t="s">
        <v>1271</v>
      </c>
      <c r="C690" s="343"/>
      <c r="D690" s="343"/>
      <c r="E690" s="344">
        <v>1972.4</v>
      </c>
      <c r="F690" s="344">
        <v>1954.6</v>
      </c>
      <c r="G690" s="344">
        <v>1999.7</v>
      </c>
    </row>
    <row r="691" spans="1:7" ht="63.75" customHeight="1" outlineLevel="4">
      <c r="A691" s="345" t="s">
        <v>744</v>
      </c>
      <c r="B691" s="343" t="s">
        <v>1271</v>
      </c>
      <c r="C691" s="343" t="s">
        <v>745</v>
      </c>
      <c r="D691" s="343"/>
      <c r="E691" s="344">
        <v>1972.4</v>
      </c>
      <c r="F691" s="344">
        <v>1954.6</v>
      </c>
      <c r="G691" s="344">
        <v>1999.7</v>
      </c>
    </row>
    <row r="692" spans="1:7" ht="35.25" customHeight="1" outlineLevel="5">
      <c r="A692" s="346" t="s">
        <v>165</v>
      </c>
      <c r="B692" s="347" t="s">
        <v>1271</v>
      </c>
      <c r="C692" s="347" t="s">
        <v>745</v>
      </c>
      <c r="D692" s="347" t="s">
        <v>166</v>
      </c>
      <c r="E692" s="348">
        <v>1972.4</v>
      </c>
      <c r="F692" s="348">
        <v>1954.6</v>
      </c>
      <c r="G692" s="348">
        <v>1999.7</v>
      </c>
    </row>
    <row r="693" spans="1:7" ht="21.75" customHeight="1">
      <c r="A693" s="345" t="s">
        <v>1272</v>
      </c>
      <c r="B693" s="343" t="s">
        <v>1273</v>
      </c>
      <c r="C693" s="343"/>
      <c r="D693" s="343"/>
      <c r="E693" s="344">
        <v>143702.7</v>
      </c>
      <c r="F693" s="344">
        <v>136370</v>
      </c>
      <c r="G693" s="344">
        <v>139372.4</v>
      </c>
    </row>
    <row r="694" spans="1:7" ht="21.75" customHeight="1" outlineLevel="1">
      <c r="A694" s="345" t="s">
        <v>386</v>
      </c>
      <c r="B694" s="343" t="s">
        <v>1274</v>
      </c>
      <c r="C694" s="343"/>
      <c r="D694" s="343"/>
      <c r="E694" s="344">
        <v>143702.7</v>
      </c>
      <c r="F694" s="344">
        <v>136370</v>
      </c>
      <c r="G694" s="344">
        <v>139372.4</v>
      </c>
    </row>
    <row r="695" spans="1:7" ht="21.75" customHeight="1" outlineLevel="2">
      <c r="A695" s="345" t="s">
        <v>386</v>
      </c>
      <c r="B695" s="343" t="s">
        <v>1275</v>
      </c>
      <c r="C695" s="343"/>
      <c r="D695" s="343"/>
      <c r="E695" s="344">
        <v>143702.7</v>
      </c>
      <c r="F695" s="344">
        <v>136370</v>
      </c>
      <c r="G695" s="344">
        <v>139372.4</v>
      </c>
    </row>
    <row r="696" spans="1:7" ht="33" customHeight="1" outlineLevel="3">
      <c r="A696" s="345" t="s">
        <v>948</v>
      </c>
      <c r="B696" s="343" t="s">
        <v>1276</v>
      </c>
      <c r="C696" s="343"/>
      <c r="D696" s="343"/>
      <c r="E696" s="344">
        <v>58242.1</v>
      </c>
      <c r="F696" s="344">
        <v>57584.8</v>
      </c>
      <c r="G696" s="344">
        <v>58913.2</v>
      </c>
    </row>
    <row r="697" spans="1:7" ht="63" customHeight="1" outlineLevel="4">
      <c r="A697" s="345" t="s">
        <v>744</v>
      </c>
      <c r="B697" s="343" t="s">
        <v>1276</v>
      </c>
      <c r="C697" s="343" t="s">
        <v>745</v>
      </c>
      <c r="D697" s="343"/>
      <c r="E697" s="344">
        <v>46702.2</v>
      </c>
      <c r="F697" s="344">
        <v>46280.8</v>
      </c>
      <c r="G697" s="344">
        <v>47348.4</v>
      </c>
    </row>
    <row r="698" spans="1:7" ht="15.75" customHeight="1" outlineLevel="5">
      <c r="A698" s="346" t="s">
        <v>169</v>
      </c>
      <c r="B698" s="347" t="s">
        <v>1276</v>
      </c>
      <c r="C698" s="347" t="s">
        <v>745</v>
      </c>
      <c r="D698" s="347" t="s">
        <v>170</v>
      </c>
      <c r="E698" s="348">
        <v>28973.2</v>
      </c>
      <c r="F698" s="348">
        <v>28711.8</v>
      </c>
      <c r="G698" s="348">
        <v>29374.1</v>
      </c>
    </row>
    <row r="699" spans="1:7" ht="15.75" customHeight="1" outlineLevel="5">
      <c r="A699" s="346" t="s">
        <v>207</v>
      </c>
      <c r="B699" s="347" t="s">
        <v>1276</v>
      </c>
      <c r="C699" s="347" t="s">
        <v>745</v>
      </c>
      <c r="D699" s="347" t="s">
        <v>208</v>
      </c>
      <c r="E699" s="348">
        <v>17729</v>
      </c>
      <c r="F699" s="348">
        <v>17569</v>
      </c>
      <c r="G699" s="348">
        <v>17974.3</v>
      </c>
    </row>
    <row r="700" spans="1:7" ht="33" customHeight="1" outlineLevel="4">
      <c r="A700" s="345" t="s">
        <v>908</v>
      </c>
      <c r="B700" s="343" t="s">
        <v>1276</v>
      </c>
      <c r="C700" s="343" t="s">
        <v>746</v>
      </c>
      <c r="D700" s="343"/>
      <c r="E700" s="344">
        <v>11331.3</v>
      </c>
      <c r="F700" s="344">
        <v>11158.8</v>
      </c>
      <c r="G700" s="344">
        <v>11416.3</v>
      </c>
    </row>
    <row r="701" spans="1:7" ht="12.75" outlineLevel="5">
      <c r="A701" s="346" t="s">
        <v>169</v>
      </c>
      <c r="B701" s="347" t="s">
        <v>1276</v>
      </c>
      <c r="C701" s="347" t="s">
        <v>746</v>
      </c>
      <c r="D701" s="347" t="s">
        <v>170</v>
      </c>
      <c r="E701" s="348">
        <v>11074.6</v>
      </c>
      <c r="F701" s="348">
        <v>10904.4</v>
      </c>
      <c r="G701" s="348">
        <v>11156</v>
      </c>
    </row>
    <row r="702" spans="1:7" ht="12.75" outlineLevel="5">
      <c r="A702" s="346" t="s">
        <v>207</v>
      </c>
      <c r="B702" s="347" t="s">
        <v>1276</v>
      </c>
      <c r="C702" s="347" t="s">
        <v>746</v>
      </c>
      <c r="D702" s="347" t="s">
        <v>208</v>
      </c>
      <c r="E702" s="348">
        <v>256.7</v>
      </c>
      <c r="F702" s="348">
        <v>254.4</v>
      </c>
      <c r="G702" s="348">
        <v>260.3</v>
      </c>
    </row>
    <row r="703" spans="1:7" ht="15" customHeight="1" outlineLevel="4">
      <c r="A703" s="345" t="s">
        <v>747</v>
      </c>
      <c r="B703" s="343" t="s">
        <v>1276</v>
      </c>
      <c r="C703" s="343" t="s">
        <v>748</v>
      </c>
      <c r="D703" s="343"/>
      <c r="E703" s="344">
        <v>208.6</v>
      </c>
      <c r="F703" s="344">
        <v>145.2</v>
      </c>
      <c r="G703" s="344">
        <v>148.5</v>
      </c>
    </row>
    <row r="704" spans="1:7" ht="16.5" customHeight="1" outlineLevel="5">
      <c r="A704" s="346" t="s">
        <v>169</v>
      </c>
      <c r="B704" s="347" t="s">
        <v>1276</v>
      </c>
      <c r="C704" s="347" t="s">
        <v>748</v>
      </c>
      <c r="D704" s="347" t="s">
        <v>170</v>
      </c>
      <c r="E704" s="348">
        <v>206.6</v>
      </c>
      <c r="F704" s="348">
        <v>143.2</v>
      </c>
      <c r="G704" s="348">
        <v>146.5</v>
      </c>
    </row>
    <row r="705" spans="1:7" ht="16.5" customHeight="1" outlineLevel="5">
      <c r="A705" s="346" t="s">
        <v>207</v>
      </c>
      <c r="B705" s="347" t="s">
        <v>1276</v>
      </c>
      <c r="C705" s="347" t="s">
        <v>748</v>
      </c>
      <c r="D705" s="347" t="s">
        <v>208</v>
      </c>
      <c r="E705" s="348">
        <v>2</v>
      </c>
      <c r="F705" s="348">
        <v>2</v>
      </c>
      <c r="G705" s="348">
        <v>2</v>
      </c>
    </row>
    <row r="706" spans="1:7" ht="21.75" customHeight="1" outlineLevel="3">
      <c r="A706" s="345" t="s">
        <v>291</v>
      </c>
      <c r="B706" s="343" t="s">
        <v>1277</v>
      </c>
      <c r="C706" s="343"/>
      <c r="D706" s="343"/>
      <c r="E706" s="344">
        <v>2324.2</v>
      </c>
      <c r="F706" s="344"/>
      <c r="G706" s="344"/>
    </row>
    <row r="707" spans="1:7" ht="36" customHeight="1" outlineLevel="4">
      <c r="A707" s="345" t="s">
        <v>751</v>
      </c>
      <c r="B707" s="343" t="s">
        <v>1277</v>
      </c>
      <c r="C707" s="343" t="s">
        <v>752</v>
      </c>
      <c r="D707" s="343"/>
      <c r="E707" s="344">
        <v>2324.2</v>
      </c>
      <c r="F707" s="344"/>
      <c r="G707" s="344"/>
    </row>
    <row r="708" spans="1:7" ht="18" customHeight="1" outlineLevel="5">
      <c r="A708" s="346" t="s">
        <v>200</v>
      </c>
      <c r="B708" s="347" t="s">
        <v>1277</v>
      </c>
      <c r="C708" s="347" t="s">
        <v>752</v>
      </c>
      <c r="D708" s="347" t="s">
        <v>201</v>
      </c>
      <c r="E708" s="348">
        <v>2324.2</v>
      </c>
      <c r="F708" s="348"/>
      <c r="G708" s="348"/>
    </row>
    <row r="709" spans="1:7" ht="66.75" customHeight="1" outlineLevel="3">
      <c r="A709" s="345" t="s">
        <v>395</v>
      </c>
      <c r="B709" s="343" t="s">
        <v>1278</v>
      </c>
      <c r="C709" s="343"/>
      <c r="D709" s="343"/>
      <c r="E709" s="344">
        <v>4000</v>
      </c>
      <c r="F709" s="344"/>
      <c r="G709" s="344"/>
    </row>
    <row r="710" spans="1:7" ht="17.25" customHeight="1" outlineLevel="4">
      <c r="A710" s="345" t="s">
        <v>747</v>
      </c>
      <c r="B710" s="343" t="s">
        <v>1278</v>
      </c>
      <c r="C710" s="343" t="s">
        <v>748</v>
      </c>
      <c r="D710" s="343"/>
      <c r="E710" s="344">
        <v>4000</v>
      </c>
      <c r="F710" s="344"/>
      <c r="G710" s="344"/>
    </row>
    <row r="711" spans="1:7" ht="12.75" outlineLevel="5">
      <c r="A711" s="346" t="s">
        <v>178</v>
      </c>
      <c r="B711" s="347" t="s">
        <v>1278</v>
      </c>
      <c r="C711" s="347" t="s">
        <v>748</v>
      </c>
      <c r="D711" s="347" t="s">
        <v>179</v>
      </c>
      <c r="E711" s="348">
        <v>4000</v>
      </c>
      <c r="F711" s="348"/>
      <c r="G711" s="348"/>
    </row>
    <row r="712" spans="1:7" ht="32.25" customHeight="1" outlineLevel="3">
      <c r="A712" s="345" t="s">
        <v>1279</v>
      </c>
      <c r="B712" s="343" t="s">
        <v>1280</v>
      </c>
      <c r="C712" s="343"/>
      <c r="D712" s="343"/>
      <c r="E712" s="344">
        <v>30000</v>
      </c>
      <c r="F712" s="344">
        <v>29700</v>
      </c>
      <c r="G712" s="344">
        <v>30400</v>
      </c>
    </row>
    <row r="713" spans="1:7" ht="18" customHeight="1" outlineLevel="4">
      <c r="A713" s="345" t="s">
        <v>747</v>
      </c>
      <c r="B713" s="343" t="s">
        <v>1280</v>
      </c>
      <c r="C713" s="343" t="s">
        <v>748</v>
      </c>
      <c r="D713" s="343"/>
      <c r="E713" s="344">
        <v>30000</v>
      </c>
      <c r="F713" s="344">
        <v>29700</v>
      </c>
      <c r="G713" s="344">
        <v>30400</v>
      </c>
    </row>
    <row r="714" spans="1:7" ht="12.75" outlineLevel="5">
      <c r="A714" s="346" t="s">
        <v>167</v>
      </c>
      <c r="B714" s="347" t="s">
        <v>1280</v>
      </c>
      <c r="C714" s="347" t="s">
        <v>748</v>
      </c>
      <c r="D714" s="347" t="s">
        <v>168</v>
      </c>
      <c r="E714" s="348">
        <v>30000</v>
      </c>
      <c r="F714" s="348">
        <v>29700</v>
      </c>
      <c r="G714" s="348">
        <v>30400</v>
      </c>
    </row>
    <row r="715" spans="1:7" ht="36" customHeight="1" outlineLevel="3">
      <c r="A715" s="345" t="s">
        <v>1281</v>
      </c>
      <c r="B715" s="343" t="s">
        <v>1282</v>
      </c>
      <c r="C715" s="343"/>
      <c r="D715" s="343"/>
      <c r="E715" s="344">
        <v>350</v>
      </c>
      <c r="F715" s="344">
        <v>346.8</v>
      </c>
      <c r="G715" s="344">
        <v>354.8</v>
      </c>
    </row>
    <row r="716" spans="1:7" ht="33" customHeight="1" outlineLevel="4">
      <c r="A716" s="345" t="s">
        <v>908</v>
      </c>
      <c r="B716" s="343" t="s">
        <v>1282</v>
      </c>
      <c r="C716" s="343" t="s">
        <v>746</v>
      </c>
      <c r="D716" s="343"/>
      <c r="E716" s="344">
        <v>350</v>
      </c>
      <c r="F716" s="344">
        <v>346.8</v>
      </c>
      <c r="G716" s="344">
        <v>354.8</v>
      </c>
    </row>
    <row r="717" spans="1:7" ht="19.5" customHeight="1" outlineLevel="5">
      <c r="A717" s="346" t="s">
        <v>169</v>
      </c>
      <c r="B717" s="347" t="s">
        <v>1282</v>
      </c>
      <c r="C717" s="347" t="s">
        <v>746</v>
      </c>
      <c r="D717" s="347" t="s">
        <v>170</v>
      </c>
      <c r="E717" s="348">
        <v>350</v>
      </c>
      <c r="F717" s="348">
        <v>346.8</v>
      </c>
      <c r="G717" s="348">
        <v>354.8</v>
      </c>
    </row>
    <row r="718" spans="1:7" ht="19.5" customHeight="1" outlineLevel="3">
      <c r="A718" s="345" t="s">
        <v>1283</v>
      </c>
      <c r="B718" s="343" t="s">
        <v>1284</v>
      </c>
      <c r="C718" s="343"/>
      <c r="D718" s="343"/>
      <c r="E718" s="344">
        <v>300</v>
      </c>
      <c r="F718" s="344">
        <v>297.3</v>
      </c>
      <c r="G718" s="344">
        <v>304.2</v>
      </c>
    </row>
    <row r="719" spans="1:7" ht="33" customHeight="1" outlineLevel="4">
      <c r="A719" s="345" t="s">
        <v>908</v>
      </c>
      <c r="B719" s="343" t="s">
        <v>1284</v>
      </c>
      <c r="C719" s="343" t="s">
        <v>746</v>
      </c>
      <c r="D719" s="343"/>
      <c r="E719" s="344">
        <v>300</v>
      </c>
      <c r="F719" s="344">
        <v>297.3</v>
      </c>
      <c r="G719" s="344">
        <v>304.2</v>
      </c>
    </row>
    <row r="720" spans="1:7" ht="15.75" customHeight="1" outlineLevel="5">
      <c r="A720" s="346" t="s">
        <v>169</v>
      </c>
      <c r="B720" s="347" t="s">
        <v>1284</v>
      </c>
      <c r="C720" s="347" t="s">
        <v>746</v>
      </c>
      <c r="D720" s="347" t="s">
        <v>170</v>
      </c>
      <c r="E720" s="348">
        <v>300</v>
      </c>
      <c r="F720" s="348">
        <v>297.3</v>
      </c>
      <c r="G720" s="348">
        <v>304.2</v>
      </c>
    </row>
    <row r="721" spans="1:7" ht="18" customHeight="1" outlineLevel="3">
      <c r="A721" s="345" t="s">
        <v>404</v>
      </c>
      <c r="B721" s="343" t="s">
        <v>1285</v>
      </c>
      <c r="C721" s="343"/>
      <c r="D721" s="343"/>
      <c r="E721" s="344">
        <v>200</v>
      </c>
      <c r="F721" s="344">
        <v>198.2</v>
      </c>
      <c r="G721" s="344">
        <v>202.8</v>
      </c>
    </row>
    <row r="722" spans="1:7" ht="15.75" customHeight="1" outlineLevel="4">
      <c r="A722" s="345" t="s">
        <v>747</v>
      </c>
      <c r="B722" s="343" t="s">
        <v>1285</v>
      </c>
      <c r="C722" s="343" t="s">
        <v>748</v>
      </c>
      <c r="D722" s="343"/>
      <c r="E722" s="344">
        <v>200</v>
      </c>
      <c r="F722" s="344">
        <v>198.2</v>
      </c>
      <c r="G722" s="344">
        <v>202.8</v>
      </c>
    </row>
    <row r="723" spans="1:7" ht="15" customHeight="1" outlineLevel="5">
      <c r="A723" s="346" t="s">
        <v>169</v>
      </c>
      <c r="B723" s="347" t="s">
        <v>1285</v>
      </c>
      <c r="C723" s="347" t="s">
        <v>748</v>
      </c>
      <c r="D723" s="347" t="s">
        <v>170</v>
      </c>
      <c r="E723" s="348">
        <v>200</v>
      </c>
      <c r="F723" s="348">
        <v>198.2</v>
      </c>
      <c r="G723" s="348">
        <v>202.8</v>
      </c>
    </row>
    <row r="724" spans="1:7" ht="19.5" customHeight="1" outlineLevel="3">
      <c r="A724" s="345" t="s">
        <v>1286</v>
      </c>
      <c r="B724" s="343" t="s">
        <v>1287</v>
      </c>
      <c r="C724" s="343"/>
      <c r="D724" s="343"/>
      <c r="E724" s="344">
        <v>1875.8</v>
      </c>
      <c r="F724" s="344">
        <v>1858.9</v>
      </c>
      <c r="G724" s="344">
        <v>1901.8</v>
      </c>
    </row>
    <row r="725" spans="1:7" ht="33" customHeight="1" outlineLevel="4">
      <c r="A725" s="345" t="s">
        <v>908</v>
      </c>
      <c r="B725" s="343" t="s">
        <v>1287</v>
      </c>
      <c r="C725" s="343" t="s">
        <v>746</v>
      </c>
      <c r="D725" s="343"/>
      <c r="E725" s="344">
        <v>1785.8</v>
      </c>
      <c r="F725" s="344">
        <v>1769.7</v>
      </c>
      <c r="G725" s="344">
        <v>1810.5</v>
      </c>
    </row>
    <row r="726" spans="1:7" ht="17.25" customHeight="1" outlineLevel="5">
      <c r="A726" s="346" t="s">
        <v>169</v>
      </c>
      <c r="B726" s="347" t="s">
        <v>1287</v>
      </c>
      <c r="C726" s="347" t="s">
        <v>746</v>
      </c>
      <c r="D726" s="347" t="s">
        <v>170</v>
      </c>
      <c r="E726" s="348">
        <v>1785.8</v>
      </c>
      <c r="F726" s="348">
        <v>1769.7</v>
      </c>
      <c r="G726" s="348">
        <v>1810.5</v>
      </c>
    </row>
    <row r="727" spans="1:7" ht="21.75" customHeight="1" outlineLevel="4">
      <c r="A727" s="345" t="s">
        <v>750</v>
      </c>
      <c r="B727" s="343" t="s">
        <v>1287</v>
      </c>
      <c r="C727" s="343" t="s">
        <v>749</v>
      </c>
      <c r="D727" s="343"/>
      <c r="E727" s="344">
        <v>90</v>
      </c>
      <c r="F727" s="344">
        <v>89.2</v>
      </c>
      <c r="G727" s="344">
        <v>91.3</v>
      </c>
    </row>
    <row r="728" spans="1:7" ht="17.25" customHeight="1" outlineLevel="5">
      <c r="A728" s="346" t="s">
        <v>169</v>
      </c>
      <c r="B728" s="347" t="s">
        <v>1287</v>
      </c>
      <c r="C728" s="347" t="s">
        <v>749</v>
      </c>
      <c r="D728" s="347" t="s">
        <v>170</v>
      </c>
      <c r="E728" s="348">
        <v>90</v>
      </c>
      <c r="F728" s="348">
        <v>89.2</v>
      </c>
      <c r="G728" s="348">
        <v>91.3</v>
      </c>
    </row>
    <row r="729" spans="1:7" ht="48.75" customHeight="1" outlineLevel="3">
      <c r="A729" s="345" t="s">
        <v>396</v>
      </c>
      <c r="B729" s="343" t="s">
        <v>1288</v>
      </c>
      <c r="C729" s="343"/>
      <c r="D729" s="343"/>
      <c r="E729" s="344">
        <v>2134.8</v>
      </c>
      <c r="F729" s="344">
        <v>2115.5</v>
      </c>
      <c r="G729" s="344">
        <v>2164.3</v>
      </c>
    </row>
    <row r="730" spans="1:7" ht="33" customHeight="1" outlineLevel="4">
      <c r="A730" s="345" t="s">
        <v>908</v>
      </c>
      <c r="B730" s="343" t="s">
        <v>1288</v>
      </c>
      <c r="C730" s="343" t="s">
        <v>746</v>
      </c>
      <c r="D730" s="343"/>
      <c r="E730" s="344">
        <v>2134.8</v>
      </c>
      <c r="F730" s="344">
        <v>2115.5</v>
      </c>
      <c r="G730" s="344">
        <v>2164.3</v>
      </c>
    </row>
    <row r="731" spans="1:7" ht="16.5" customHeight="1" outlineLevel="5">
      <c r="A731" s="346" t="s">
        <v>189</v>
      </c>
      <c r="B731" s="347" t="s">
        <v>1288</v>
      </c>
      <c r="C731" s="347" t="s">
        <v>746</v>
      </c>
      <c r="D731" s="347" t="s">
        <v>190</v>
      </c>
      <c r="E731" s="348">
        <v>2134.8</v>
      </c>
      <c r="F731" s="348">
        <v>2115.5</v>
      </c>
      <c r="G731" s="348">
        <v>2164.3</v>
      </c>
    </row>
    <row r="732" spans="1:7" ht="33" customHeight="1" outlineLevel="3">
      <c r="A732" s="345" t="s">
        <v>1289</v>
      </c>
      <c r="B732" s="343" t="s">
        <v>1290</v>
      </c>
      <c r="C732" s="343"/>
      <c r="D732" s="343"/>
      <c r="E732" s="344">
        <v>100</v>
      </c>
      <c r="F732" s="344">
        <v>99.1</v>
      </c>
      <c r="G732" s="344">
        <v>101.4</v>
      </c>
    </row>
    <row r="733" spans="1:7" ht="33" customHeight="1" outlineLevel="4">
      <c r="A733" s="345" t="s">
        <v>908</v>
      </c>
      <c r="B733" s="343" t="s">
        <v>1290</v>
      </c>
      <c r="C733" s="343" t="s">
        <v>746</v>
      </c>
      <c r="D733" s="343"/>
      <c r="E733" s="344">
        <v>100</v>
      </c>
      <c r="F733" s="344">
        <v>99.1</v>
      </c>
      <c r="G733" s="344">
        <v>101.4</v>
      </c>
    </row>
    <row r="734" spans="1:7" ht="18" customHeight="1" outlineLevel="5">
      <c r="A734" s="346" t="s">
        <v>169</v>
      </c>
      <c r="B734" s="347" t="s">
        <v>1290</v>
      </c>
      <c r="C734" s="347" t="s">
        <v>746</v>
      </c>
      <c r="D734" s="347" t="s">
        <v>170</v>
      </c>
      <c r="E734" s="348">
        <v>100</v>
      </c>
      <c r="F734" s="348">
        <v>99.1</v>
      </c>
      <c r="G734" s="348">
        <v>101.4</v>
      </c>
    </row>
    <row r="735" spans="1:7" ht="21.75" customHeight="1" outlineLevel="3">
      <c r="A735" s="345" t="s">
        <v>397</v>
      </c>
      <c r="B735" s="343" t="s">
        <v>1291</v>
      </c>
      <c r="C735" s="343"/>
      <c r="D735" s="343"/>
      <c r="E735" s="344">
        <v>25</v>
      </c>
      <c r="F735" s="344">
        <v>24.8</v>
      </c>
      <c r="G735" s="344">
        <v>25.4</v>
      </c>
    </row>
    <row r="736" spans="1:7" ht="33" customHeight="1" outlineLevel="4">
      <c r="A736" s="345" t="s">
        <v>908</v>
      </c>
      <c r="B736" s="343" t="s">
        <v>1291</v>
      </c>
      <c r="C736" s="343" t="s">
        <v>746</v>
      </c>
      <c r="D736" s="343"/>
      <c r="E736" s="344">
        <v>25</v>
      </c>
      <c r="F736" s="344">
        <v>24.8</v>
      </c>
      <c r="G736" s="344">
        <v>25.4</v>
      </c>
    </row>
    <row r="737" spans="1:7" ht="21" customHeight="1" outlineLevel="5">
      <c r="A737" s="346" t="s">
        <v>178</v>
      </c>
      <c r="B737" s="347" t="s">
        <v>1291</v>
      </c>
      <c r="C737" s="347" t="s">
        <v>746</v>
      </c>
      <c r="D737" s="347" t="s">
        <v>179</v>
      </c>
      <c r="E737" s="348">
        <v>25</v>
      </c>
      <c r="F737" s="348">
        <v>24.8</v>
      </c>
      <c r="G737" s="348">
        <v>25.4</v>
      </c>
    </row>
    <row r="738" spans="1:7" ht="33" customHeight="1" outlineLevel="3">
      <c r="A738" s="345" t="s">
        <v>1292</v>
      </c>
      <c r="B738" s="343" t="s">
        <v>1293</v>
      </c>
      <c r="C738" s="343"/>
      <c r="D738" s="343"/>
      <c r="E738" s="344">
        <v>8484.3</v>
      </c>
      <c r="F738" s="344">
        <v>8407.8</v>
      </c>
      <c r="G738" s="344">
        <v>8601.8</v>
      </c>
    </row>
    <row r="739" spans="1:7" ht="33" customHeight="1" outlineLevel="4">
      <c r="A739" s="345" t="s">
        <v>908</v>
      </c>
      <c r="B739" s="343" t="s">
        <v>1293</v>
      </c>
      <c r="C739" s="343" t="s">
        <v>746</v>
      </c>
      <c r="D739" s="343"/>
      <c r="E739" s="344">
        <v>8484.3</v>
      </c>
      <c r="F739" s="344">
        <v>8407.8</v>
      </c>
      <c r="G739" s="344">
        <v>8601.8</v>
      </c>
    </row>
    <row r="740" spans="1:7" ht="21.75" customHeight="1" outlineLevel="5">
      <c r="A740" s="346" t="s">
        <v>182</v>
      </c>
      <c r="B740" s="347" t="s">
        <v>1293</v>
      </c>
      <c r="C740" s="347" t="s">
        <v>746</v>
      </c>
      <c r="D740" s="347" t="s">
        <v>183</v>
      </c>
      <c r="E740" s="348">
        <v>8484.3</v>
      </c>
      <c r="F740" s="348">
        <v>8407.8</v>
      </c>
      <c r="G740" s="348">
        <v>8601.8</v>
      </c>
    </row>
    <row r="741" spans="1:7" ht="21.75" customHeight="1" outlineLevel="3">
      <c r="A741" s="345" t="s">
        <v>398</v>
      </c>
      <c r="B741" s="343" t="s">
        <v>1294</v>
      </c>
      <c r="C741" s="343"/>
      <c r="D741" s="343"/>
      <c r="E741" s="344">
        <v>300</v>
      </c>
      <c r="F741" s="344">
        <v>297.3</v>
      </c>
      <c r="G741" s="344">
        <v>304.2</v>
      </c>
    </row>
    <row r="742" spans="1:7" ht="33" customHeight="1" outlineLevel="4">
      <c r="A742" s="345" t="s">
        <v>908</v>
      </c>
      <c r="B742" s="343" t="s">
        <v>1294</v>
      </c>
      <c r="C742" s="343" t="s">
        <v>746</v>
      </c>
      <c r="D742" s="343"/>
      <c r="E742" s="344">
        <v>300</v>
      </c>
      <c r="F742" s="344">
        <v>297.3</v>
      </c>
      <c r="G742" s="344">
        <v>304.2</v>
      </c>
    </row>
    <row r="743" spans="1:7" ht="21.75" customHeight="1" outlineLevel="5">
      <c r="A743" s="346" t="s">
        <v>182</v>
      </c>
      <c r="B743" s="347" t="s">
        <v>1294</v>
      </c>
      <c r="C743" s="347" t="s">
        <v>746</v>
      </c>
      <c r="D743" s="347" t="s">
        <v>183</v>
      </c>
      <c r="E743" s="348">
        <v>300</v>
      </c>
      <c r="F743" s="348">
        <v>297.3</v>
      </c>
      <c r="G743" s="348">
        <v>304.2</v>
      </c>
    </row>
    <row r="744" spans="1:7" ht="83.25" customHeight="1" outlineLevel="3">
      <c r="A744" s="342" t="s">
        <v>450</v>
      </c>
      <c r="B744" s="343" t="s">
        <v>1295</v>
      </c>
      <c r="C744" s="343"/>
      <c r="D744" s="343"/>
      <c r="E744" s="344">
        <v>100</v>
      </c>
      <c r="F744" s="344">
        <v>99.1</v>
      </c>
      <c r="G744" s="344">
        <v>101.4</v>
      </c>
    </row>
    <row r="745" spans="1:7" ht="33" customHeight="1" outlineLevel="4">
      <c r="A745" s="345" t="s">
        <v>908</v>
      </c>
      <c r="B745" s="343" t="s">
        <v>1295</v>
      </c>
      <c r="C745" s="343" t="s">
        <v>746</v>
      </c>
      <c r="D745" s="343"/>
      <c r="E745" s="344">
        <v>100</v>
      </c>
      <c r="F745" s="344">
        <v>99.1</v>
      </c>
      <c r="G745" s="344">
        <v>101.4</v>
      </c>
    </row>
    <row r="746" spans="1:7" ht="15" customHeight="1" outlineLevel="5">
      <c r="A746" s="346" t="s">
        <v>169</v>
      </c>
      <c r="B746" s="347" t="s">
        <v>1295</v>
      </c>
      <c r="C746" s="347" t="s">
        <v>746</v>
      </c>
      <c r="D746" s="347" t="s">
        <v>170</v>
      </c>
      <c r="E746" s="348">
        <v>100</v>
      </c>
      <c r="F746" s="348">
        <v>99.1</v>
      </c>
      <c r="G746" s="348">
        <v>101.4</v>
      </c>
    </row>
    <row r="747" spans="1:7" ht="51.75" customHeight="1" outlineLevel="3">
      <c r="A747" s="345" t="s">
        <v>465</v>
      </c>
      <c r="B747" s="343" t="s">
        <v>1296</v>
      </c>
      <c r="C747" s="343"/>
      <c r="D747" s="343"/>
      <c r="E747" s="344">
        <v>558.6</v>
      </c>
      <c r="F747" s="344">
        <v>553.6</v>
      </c>
      <c r="G747" s="344">
        <v>566.4</v>
      </c>
    </row>
    <row r="748" spans="1:7" ht="33" customHeight="1" outlineLevel="4">
      <c r="A748" s="345" t="s">
        <v>908</v>
      </c>
      <c r="B748" s="343" t="s">
        <v>1296</v>
      </c>
      <c r="C748" s="343" t="s">
        <v>746</v>
      </c>
      <c r="D748" s="343"/>
      <c r="E748" s="344">
        <v>558.6</v>
      </c>
      <c r="F748" s="344">
        <v>553.6</v>
      </c>
      <c r="G748" s="344">
        <v>566.4</v>
      </c>
    </row>
    <row r="749" spans="1:7" ht="18.75" customHeight="1" outlineLevel="5">
      <c r="A749" s="346" t="s">
        <v>185</v>
      </c>
      <c r="B749" s="347" t="s">
        <v>1296</v>
      </c>
      <c r="C749" s="347" t="s">
        <v>746</v>
      </c>
      <c r="D749" s="347" t="s">
        <v>186</v>
      </c>
      <c r="E749" s="348">
        <v>558.6</v>
      </c>
      <c r="F749" s="348">
        <v>553.6</v>
      </c>
      <c r="G749" s="348">
        <v>566.4</v>
      </c>
    </row>
    <row r="750" spans="1:7" ht="32.25" customHeight="1" outlineLevel="3">
      <c r="A750" s="345" t="s">
        <v>466</v>
      </c>
      <c r="B750" s="343" t="s">
        <v>1297</v>
      </c>
      <c r="C750" s="343"/>
      <c r="D750" s="343"/>
      <c r="E750" s="344">
        <v>15.3</v>
      </c>
      <c r="F750" s="344">
        <v>15.2</v>
      </c>
      <c r="G750" s="344">
        <v>15.6</v>
      </c>
    </row>
    <row r="751" spans="1:7" ht="33" customHeight="1" outlineLevel="4">
      <c r="A751" s="345" t="s">
        <v>908</v>
      </c>
      <c r="B751" s="343" t="s">
        <v>1297</v>
      </c>
      <c r="C751" s="343" t="s">
        <v>746</v>
      </c>
      <c r="D751" s="343"/>
      <c r="E751" s="344">
        <v>15.3</v>
      </c>
      <c r="F751" s="344">
        <v>15.2</v>
      </c>
      <c r="G751" s="344">
        <v>15.6</v>
      </c>
    </row>
    <row r="752" spans="1:7" ht="18" customHeight="1" outlineLevel="5">
      <c r="A752" s="346" t="s">
        <v>185</v>
      </c>
      <c r="B752" s="347" t="s">
        <v>1297</v>
      </c>
      <c r="C752" s="347" t="s">
        <v>746</v>
      </c>
      <c r="D752" s="347" t="s">
        <v>186</v>
      </c>
      <c r="E752" s="348">
        <v>15.3</v>
      </c>
      <c r="F752" s="348">
        <v>15.2</v>
      </c>
      <c r="G752" s="348">
        <v>15.6</v>
      </c>
    </row>
    <row r="753" spans="1:7" ht="36.75" customHeight="1" outlineLevel="3">
      <c r="A753" s="345" t="s">
        <v>468</v>
      </c>
      <c r="B753" s="343" t="s">
        <v>1298</v>
      </c>
      <c r="C753" s="343"/>
      <c r="D753" s="343"/>
      <c r="E753" s="344">
        <v>300</v>
      </c>
      <c r="F753" s="344">
        <v>297.3</v>
      </c>
      <c r="G753" s="344">
        <v>304.2</v>
      </c>
    </row>
    <row r="754" spans="1:7" ht="33" customHeight="1" outlineLevel="4">
      <c r="A754" s="345" t="s">
        <v>908</v>
      </c>
      <c r="B754" s="343" t="s">
        <v>1298</v>
      </c>
      <c r="C754" s="343" t="s">
        <v>746</v>
      </c>
      <c r="D754" s="343"/>
      <c r="E754" s="344">
        <v>300</v>
      </c>
      <c r="F754" s="344">
        <v>297.3</v>
      </c>
      <c r="G754" s="344">
        <v>304.2</v>
      </c>
    </row>
    <row r="755" spans="1:7" ht="21.75" customHeight="1" outlineLevel="5">
      <c r="A755" s="346" t="s">
        <v>182</v>
      </c>
      <c r="B755" s="347" t="s">
        <v>1298</v>
      </c>
      <c r="C755" s="347" t="s">
        <v>746</v>
      </c>
      <c r="D755" s="347" t="s">
        <v>183</v>
      </c>
      <c r="E755" s="348">
        <v>300</v>
      </c>
      <c r="F755" s="348">
        <v>297.3</v>
      </c>
      <c r="G755" s="348">
        <v>304.2</v>
      </c>
    </row>
    <row r="756" spans="1:7" ht="21.75" customHeight="1" outlineLevel="3">
      <c r="A756" s="345" t="s">
        <v>676</v>
      </c>
      <c r="B756" s="343" t="s">
        <v>1299</v>
      </c>
      <c r="C756" s="343"/>
      <c r="D756" s="343"/>
      <c r="E756" s="344">
        <v>800</v>
      </c>
      <c r="F756" s="344">
        <v>792.8</v>
      </c>
      <c r="G756" s="344">
        <v>811.1</v>
      </c>
    </row>
    <row r="757" spans="1:7" ht="33" customHeight="1" outlineLevel="4">
      <c r="A757" s="345" t="s">
        <v>908</v>
      </c>
      <c r="B757" s="343" t="s">
        <v>1299</v>
      </c>
      <c r="C757" s="343" t="s">
        <v>746</v>
      </c>
      <c r="D757" s="343"/>
      <c r="E757" s="344">
        <v>800</v>
      </c>
      <c r="F757" s="344">
        <v>792.8</v>
      </c>
      <c r="G757" s="344">
        <v>811.1</v>
      </c>
    </row>
    <row r="758" spans="1:7" ht="21.75" customHeight="1" outlineLevel="5">
      <c r="A758" s="346" t="s">
        <v>182</v>
      </c>
      <c r="B758" s="347" t="s">
        <v>1299</v>
      </c>
      <c r="C758" s="347" t="s">
        <v>746</v>
      </c>
      <c r="D758" s="347" t="s">
        <v>183</v>
      </c>
      <c r="E758" s="348">
        <v>800</v>
      </c>
      <c r="F758" s="348">
        <v>792.8</v>
      </c>
      <c r="G758" s="348">
        <v>811.1</v>
      </c>
    </row>
    <row r="759" spans="1:7" ht="21.75" customHeight="1" outlineLevel="3">
      <c r="A759" s="345" t="s">
        <v>1300</v>
      </c>
      <c r="B759" s="343" t="s">
        <v>1301</v>
      </c>
      <c r="C759" s="343"/>
      <c r="D759" s="343"/>
      <c r="E759" s="344">
        <v>933.3</v>
      </c>
      <c r="F759" s="344">
        <v>924.9</v>
      </c>
      <c r="G759" s="344">
        <v>946.2</v>
      </c>
    </row>
    <row r="760" spans="1:7" ht="33" customHeight="1" outlineLevel="4">
      <c r="A760" s="345" t="s">
        <v>908</v>
      </c>
      <c r="B760" s="343" t="s">
        <v>1301</v>
      </c>
      <c r="C760" s="343" t="s">
        <v>746</v>
      </c>
      <c r="D760" s="343"/>
      <c r="E760" s="344">
        <v>933.3</v>
      </c>
      <c r="F760" s="344">
        <v>924.9</v>
      </c>
      <c r="G760" s="344">
        <v>946.2</v>
      </c>
    </row>
    <row r="761" spans="1:7" ht="18.75" customHeight="1" outlineLevel="5">
      <c r="A761" s="346" t="s">
        <v>182</v>
      </c>
      <c r="B761" s="347" t="s">
        <v>1301</v>
      </c>
      <c r="C761" s="347" t="s">
        <v>746</v>
      </c>
      <c r="D761" s="347" t="s">
        <v>183</v>
      </c>
      <c r="E761" s="348">
        <v>933.3</v>
      </c>
      <c r="F761" s="348">
        <v>924.9</v>
      </c>
      <c r="G761" s="348">
        <v>946.2</v>
      </c>
    </row>
    <row r="762" spans="1:7" ht="55.5" customHeight="1" outlineLevel="3">
      <c r="A762" s="345" t="s">
        <v>399</v>
      </c>
      <c r="B762" s="343" t="s">
        <v>1302</v>
      </c>
      <c r="C762" s="343"/>
      <c r="D762" s="343"/>
      <c r="E762" s="344">
        <v>114.9</v>
      </c>
      <c r="F762" s="344"/>
      <c r="G762" s="344"/>
    </row>
    <row r="763" spans="1:7" ht="33" customHeight="1" outlineLevel="4">
      <c r="A763" s="345" t="s">
        <v>908</v>
      </c>
      <c r="B763" s="343" t="s">
        <v>1302</v>
      </c>
      <c r="C763" s="343" t="s">
        <v>746</v>
      </c>
      <c r="D763" s="343"/>
      <c r="E763" s="344">
        <v>114.9</v>
      </c>
      <c r="F763" s="344"/>
      <c r="G763" s="344"/>
    </row>
    <row r="764" spans="1:7" ht="17.25" customHeight="1" outlineLevel="5">
      <c r="A764" s="346" t="s">
        <v>163</v>
      </c>
      <c r="B764" s="347" t="s">
        <v>1302</v>
      </c>
      <c r="C764" s="347" t="s">
        <v>746</v>
      </c>
      <c r="D764" s="347" t="s">
        <v>164</v>
      </c>
      <c r="E764" s="348">
        <v>114.9</v>
      </c>
      <c r="F764" s="348"/>
      <c r="G764" s="348"/>
    </row>
    <row r="765" spans="1:7" ht="51" customHeight="1" outlineLevel="3">
      <c r="A765" s="345" t="s">
        <v>1303</v>
      </c>
      <c r="B765" s="343" t="s">
        <v>1304</v>
      </c>
      <c r="C765" s="343"/>
      <c r="D765" s="343"/>
      <c r="E765" s="344">
        <v>10000</v>
      </c>
      <c r="F765" s="344">
        <v>9909.8</v>
      </c>
      <c r="G765" s="344">
        <v>10138.4</v>
      </c>
    </row>
    <row r="766" spans="1:7" ht="18.75" customHeight="1" outlineLevel="4">
      <c r="A766" s="345" t="s">
        <v>753</v>
      </c>
      <c r="B766" s="343" t="s">
        <v>1304</v>
      </c>
      <c r="C766" s="343" t="s">
        <v>754</v>
      </c>
      <c r="D766" s="343"/>
      <c r="E766" s="344">
        <v>10000</v>
      </c>
      <c r="F766" s="344">
        <v>9909.8</v>
      </c>
      <c r="G766" s="344">
        <v>10138.4</v>
      </c>
    </row>
    <row r="767" spans="1:7" ht="18" customHeight="1" outlineLevel="5">
      <c r="A767" s="346" t="s">
        <v>234</v>
      </c>
      <c r="B767" s="347" t="s">
        <v>1304</v>
      </c>
      <c r="C767" s="347" t="s">
        <v>754</v>
      </c>
      <c r="D767" s="347" t="s">
        <v>235</v>
      </c>
      <c r="E767" s="348">
        <v>10000</v>
      </c>
      <c r="F767" s="348">
        <v>9909.8</v>
      </c>
      <c r="G767" s="348">
        <v>10138.4</v>
      </c>
    </row>
    <row r="768" spans="1:7" ht="33" customHeight="1" outlineLevel="3">
      <c r="A768" s="345" t="s">
        <v>393</v>
      </c>
      <c r="B768" s="343" t="s">
        <v>1305</v>
      </c>
      <c r="C768" s="343"/>
      <c r="D768" s="343"/>
      <c r="E768" s="344">
        <v>2382.6</v>
      </c>
      <c r="F768" s="344">
        <v>2382.6</v>
      </c>
      <c r="G768" s="344">
        <v>2382.6</v>
      </c>
    </row>
    <row r="769" spans="1:7" ht="33" customHeight="1" outlineLevel="4">
      <c r="A769" s="345" t="s">
        <v>908</v>
      </c>
      <c r="B769" s="343" t="s">
        <v>1305</v>
      </c>
      <c r="C769" s="343" t="s">
        <v>746</v>
      </c>
      <c r="D769" s="343"/>
      <c r="E769" s="344">
        <v>2382.6</v>
      </c>
      <c r="F769" s="344">
        <v>2382.6</v>
      </c>
      <c r="G769" s="344">
        <v>2382.6</v>
      </c>
    </row>
    <row r="770" spans="1:7" ht="21.75" customHeight="1" outlineLevel="5">
      <c r="A770" s="346" t="s">
        <v>191</v>
      </c>
      <c r="B770" s="347" t="s">
        <v>1305</v>
      </c>
      <c r="C770" s="347" t="s">
        <v>746</v>
      </c>
      <c r="D770" s="347" t="s">
        <v>192</v>
      </c>
      <c r="E770" s="348">
        <v>2382.6</v>
      </c>
      <c r="F770" s="348">
        <v>2382.6</v>
      </c>
      <c r="G770" s="348">
        <v>2382.6</v>
      </c>
    </row>
    <row r="771" spans="1:7" ht="50.25" customHeight="1" outlineLevel="3">
      <c r="A771" s="345" t="s">
        <v>1306</v>
      </c>
      <c r="B771" s="343" t="s">
        <v>726</v>
      </c>
      <c r="C771" s="343"/>
      <c r="D771" s="343"/>
      <c r="E771" s="344">
        <v>13509.2</v>
      </c>
      <c r="F771" s="344">
        <v>13711.8</v>
      </c>
      <c r="G771" s="344">
        <v>13958.6</v>
      </c>
    </row>
    <row r="772" spans="1:7" ht="63" customHeight="1" outlineLevel="4">
      <c r="A772" s="345" t="s">
        <v>744</v>
      </c>
      <c r="B772" s="343" t="s">
        <v>726</v>
      </c>
      <c r="C772" s="343" t="s">
        <v>745</v>
      </c>
      <c r="D772" s="343"/>
      <c r="E772" s="344">
        <v>8567.2</v>
      </c>
      <c r="F772" s="344">
        <v>8696.7</v>
      </c>
      <c r="G772" s="344">
        <v>8852.3</v>
      </c>
    </row>
    <row r="773" spans="1:7" ht="19.5" customHeight="1" outlineLevel="5">
      <c r="A773" s="346" t="s">
        <v>169</v>
      </c>
      <c r="B773" s="347" t="s">
        <v>726</v>
      </c>
      <c r="C773" s="347" t="s">
        <v>745</v>
      </c>
      <c r="D773" s="347" t="s">
        <v>170</v>
      </c>
      <c r="E773" s="348">
        <v>8567.2</v>
      </c>
      <c r="F773" s="348">
        <v>8696.7</v>
      </c>
      <c r="G773" s="348">
        <v>8852.3</v>
      </c>
    </row>
    <row r="774" spans="1:7" ht="33" customHeight="1" outlineLevel="4">
      <c r="A774" s="345" t="s">
        <v>908</v>
      </c>
      <c r="B774" s="343" t="s">
        <v>726</v>
      </c>
      <c r="C774" s="343" t="s">
        <v>746</v>
      </c>
      <c r="D774" s="343"/>
      <c r="E774" s="344">
        <v>4931.1</v>
      </c>
      <c r="F774" s="344">
        <v>5005</v>
      </c>
      <c r="G774" s="344">
        <v>5095.2</v>
      </c>
    </row>
    <row r="775" spans="1:7" ht="18" customHeight="1" outlineLevel="5">
      <c r="A775" s="346" t="s">
        <v>169</v>
      </c>
      <c r="B775" s="347" t="s">
        <v>726</v>
      </c>
      <c r="C775" s="347" t="s">
        <v>746</v>
      </c>
      <c r="D775" s="347" t="s">
        <v>170</v>
      </c>
      <c r="E775" s="348">
        <v>4931.1</v>
      </c>
      <c r="F775" s="348">
        <v>5005</v>
      </c>
      <c r="G775" s="348">
        <v>5095.2</v>
      </c>
    </row>
    <row r="776" spans="1:7" ht="21.75" customHeight="1" outlineLevel="4">
      <c r="A776" s="345" t="s">
        <v>747</v>
      </c>
      <c r="B776" s="343" t="s">
        <v>726</v>
      </c>
      <c r="C776" s="343" t="s">
        <v>748</v>
      </c>
      <c r="D776" s="343"/>
      <c r="E776" s="344">
        <v>10.9</v>
      </c>
      <c r="F776" s="344">
        <v>10.1</v>
      </c>
      <c r="G776" s="344">
        <v>11.1</v>
      </c>
    </row>
    <row r="777" spans="1:7" ht="18" customHeight="1" outlineLevel="5">
      <c r="A777" s="346" t="s">
        <v>169</v>
      </c>
      <c r="B777" s="347" t="s">
        <v>726</v>
      </c>
      <c r="C777" s="347" t="s">
        <v>748</v>
      </c>
      <c r="D777" s="347" t="s">
        <v>170</v>
      </c>
      <c r="E777" s="348">
        <v>10.9</v>
      </c>
      <c r="F777" s="348">
        <v>10.1</v>
      </c>
      <c r="G777" s="348">
        <v>11.1</v>
      </c>
    </row>
    <row r="778" spans="1:7" ht="48.75" customHeight="1" outlineLevel="3">
      <c r="A778" s="345" t="s">
        <v>1307</v>
      </c>
      <c r="B778" s="343" t="s">
        <v>728</v>
      </c>
      <c r="C778" s="343"/>
      <c r="D778" s="343"/>
      <c r="E778" s="344">
        <v>2402.6</v>
      </c>
      <c r="F778" s="344">
        <v>2438.6</v>
      </c>
      <c r="G778" s="344">
        <v>2482.5</v>
      </c>
    </row>
    <row r="779" spans="1:7" ht="66.75" customHeight="1" outlineLevel="4">
      <c r="A779" s="345" t="s">
        <v>744</v>
      </c>
      <c r="B779" s="343" t="s">
        <v>728</v>
      </c>
      <c r="C779" s="343" t="s">
        <v>745</v>
      </c>
      <c r="D779" s="343"/>
      <c r="E779" s="344">
        <v>2218.3</v>
      </c>
      <c r="F779" s="344">
        <v>2251.5</v>
      </c>
      <c r="G779" s="344">
        <v>2292</v>
      </c>
    </row>
    <row r="780" spans="1:7" ht="19.5" customHeight="1" outlineLevel="5">
      <c r="A780" s="346" t="s">
        <v>169</v>
      </c>
      <c r="B780" s="347" t="s">
        <v>728</v>
      </c>
      <c r="C780" s="347" t="s">
        <v>745</v>
      </c>
      <c r="D780" s="347" t="s">
        <v>170</v>
      </c>
      <c r="E780" s="348">
        <v>2218.3</v>
      </c>
      <c r="F780" s="348">
        <v>2251.5</v>
      </c>
      <c r="G780" s="348">
        <v>2292</v>
      </c>
    </row>
    <row r="781" spans="1:7" ht="33" customHeight="1" outlineLevel="4">
      <c r="A781" s="345" t="s">
        <v>908</v>
      </c>
      <c r="B781" s="343" t="s">
        <v>728</v>
      </c>
      <c r="C781" s="343" t="s">
        <v>746</v>
      </c>
      <c r="D781" s="343"/>
      <c r="E781" s="344">
        <v>182.3</v>
      </c>
      <c r="F781" s="344">
        <v>185</v>
      </c>
      <c r="G781" s="344">
        <v>188.4</v>
      </c>
    </row>
    <row r="782" spans="1:7" ht="19.5" customHeight="1" outlineLevel="5">
      <c r="A782" s="346" t="s">
        <v>169</v>
      </c>
      <c r="B782" s="347" t="s">
        <v>728</v>
      </c>
      <c r="C782" s="347" t="s">
        <v>746</v>
      </c>
      <c r="D782" s="347" t="s">
        <v>170</v>
      </c>
      <c r="E782" s="348">
        <v>182.3</v>
      </c>
      <c r="F782" s="348">
        <v>185</v>
      </c>
      <c r="G782" s="348">
        <v>188.4</v>
      </c>
    </row>
    <row r="783" spans="1:7" ht="21.75" customHeight="1" outlineLevel="4">
      <c r="A783" s="345" t="s">
        <v>747</v>
      </c>
      <c r="B783" s="343" t="s">
        <v>728</v>
      </c>
      <c r="C783" s="343" t="s">
        <v>748</v>
      </c>
      <c r="D783" s="343"/>
      <c r="E783" s="344">
        <v>2</v>
      </c>
      <c r="F783" s="344">
        <v>2.1</v>
      </c>
      <c r="G783" s="344">
        <v>2.1</v>
      </c>
    </row>
    <row r="784" spans="1:7" ht="12.75" outlineLevel="5">
      <c r="A784" s="346" t="s">
        <v>169</v>
      </c>
      <c r="B784" s="347" t="s">
        <v>728</v>
      </c>
      <c r="C784" s="347" t="s">
        <v>748</v>
      </c>
      <c r="D784" s="347" t="s">
        <v>170</v>
      </c>
      <c r="E784" s="348">
        <v>2</v>
      </c>
      <c r="F784" s="348">
        <v>2.1</v>
      </c>
      <c r="G784" s="348">
        <v>2.1</v>
      </c>
    </row>
    <row r="785" spans="1:7" ht="53.25" customHeight="1" outlineLevel="3">
      <c r="A785" s="345" t="s">
        <v>858</v>
      </c>
      <c r="B785" s="343" t="s">
        <v>865</v>
      </c>
      <c r="C785" s="343"/>
      <c r="D785" s="343"/>
      <c r="E785" s="344">
        <v>300</v>
      </c>
      <c r="F785" s="344">
        <v>304.5</v>
      </c>
      <c r="G785" s="344">
        <v>310</v>
      </c>
    </row>
    <row r="786" spans="1:7" ht="33" customHeight="1" outlineLevel="4">
      <c r="A786" s="345" t="s">
        <v>908</v>
      </c>
      <c r="B786" s="343" t="s">
        <v>865</v>
      </c>
      <c r="C786" s="343" t="s">
        <v>746</v>
      </c>
      <c r="D786" s="343"/>
      <c r="E786" s="344">
        <v>300</v>
      </c>
      <c r="F786" s="344">
        <v>304.5</v>
      </c>
      <c r="G786" s="344">
        <v>310</v>
      </c>
    </row>
    <row r="787" spans="1:7" ht="12.75" outlineLevel="5">
      <c r="A787" s="346" t="s">
        <v>169</v>
      </c>
      <c r="B787" s="347" t="s">
        <v>865</v>
      </c>
      <c r="C787" s="347" t="s">
        <v>746</v>
      </c>
      <c r="D787" s="347" t="s">
        <v>170</v>
      </c>
      <c r="E787" s="348">
        <v>300</v>
      </c>
      <c r="F787" s="348">
        <v>304.5</v>
      </c>
      <c r="G787" s="348">
        <v>310</v>
      </c>
    </row>
    <row r="788" spans="1:7" ht="55.5" customHeight="1" outlineLevel="3">
      <c r="A788" s="345" t="s">
        <v>1308</v>
      </c>
      <c r="B788" s="343" t="s">
        <v>836</v>
      </c>
      <c r="C788" s="343"/>
      <c r="D788" s="343"/>
      <c r="E788" s="344">
        <v>3950</v>
      </c>
      <c r="F788" s="344">
        <v>4009.3</v>
      </c>
      <c r="G788" s="344">
        <v>4081.5</v>
      </c>
    </row>
    <row r="789" spans="1:7" ht="33" customHeight="1" outlineLevel="4">
      <c r="A789" s="345" t="s">
        <v>908</v>
      </c>
      <c r="B789" s="343" t="s">
        <v>836</v>
      </c>
      <c r="C789" s="343" t="s">
        <v>746</v>
      </c>
      <c r="D789" s="343"/>
      <c r="E789" s="344">
        <v>3950</v>
      </c>
      <c r="F789" s="344">
        <v>4009.3</v>
      </c>
      <c r="G789" s="344">
        <v>4081.5</v>
      </c>
    </row>
    <row r="790" spans="1:7" ht="12.75" outlineLevel="5">
      <c r="A790" s="346" t="s">
        <v>189</v>
      </c>
      <c r="B790" s="347" t="s">
        <v>836</v>
      </c>
      <c r="C790" s="347" t="s">
        <v>746</v>
      </c>
      <c r="D790" s="347" t="s">
        <v>190</v>
      </c>
      <c r="E790" s="348">
        <v>3950</v>
      </c>
      <c r="F790" s="348">
        <v>4009.3</v>
      </c>
      <c r="G790" s="348">
        <v>4081.5</v>
      </c>
    </row>
    <row r="791" spans="1:7" ht="66.75" customHeight="1">
      <c r="A791" s="345" t="s">
        <v>609</v>
      </c>
      <c r="B791" s="343" t="s">
        <v>1309</v>
      </c>
      <c r="C791" s="343"/>
      <c r="D791" s="343"/>
      <c r="E791" s="344">
        <v>5644</v>
      </c>
      <c r="F791" s="344"/>
      <c r="G791" s="344"/>
    </row>
    <row r="792" spans="1:7" ht="21.75" customHeight="1" outlineLevel="1">
      <c r="A792" s="345" t="s">
        <v>1310</v>
      </c>
      <c r="B792" s="343" t="s">
        <v>1311</v>
      </c>
      <c r="C792" s="343"/>
      <c r="D792" s="343"/>
      <c r="E792" s="344">
        <v>5644</v>
      </c>
      <c r="F792" s="344"/>
      <c r="G792" s="344"/>
    </row>
    <row r="793" spans="1:7" ht="48.75" customHeight="1" outlineLevel="2">
      <c r="A793" s="345" t="s">
        <v>610</v>
      </c>
      <c r="B793" s="343" t="s">
        <v>1312</v>
      </c>
      <c r="C793" s="343"/>
      <c r="D793" s="343"/>
      <c r="E793" s="344">
        <v>5644</v>
      </c>
      <c r="F793" s="344"/>
      <c r="G793" s="344"/>
    </row>
    <row r="794" spans="1:7" ht="84.75" customHeight="1" outlineLevel="3">
      <c r="A794" s="342" t="s">
        <v>612</v>
      </c>
      <c r="B794" s="343" t="s">
        <v>838</v>
      </c>
      <c r="C794" s="343"/>
      <c r="D794" s="343"/>
      <c r="E794" s="344">
        <v>3000</v>
      </c>
      <c r="F794" s="344"/>
      <c r="G794" s="344"/>
    </row>
    <row r="795" spans="1:7" ht="33" customHeight="1" outlineLevel="4">
      <c r="A795" s="345" t="s">
        <v>757</v>
      </c>
      <c r="B795" s="343" t="s">
        <v>838</v>
      </c>
      <c r="C795" s="343" t="s">
        <v>755</v>
      </c>
      <c r="D795" s="343"/>
      <c r="E795" s="344">
        <v>3000</v>
      </c>
      <c r="F795" s="344"/>
      <c r="G795" s="344"/>
    </row>
    <row r="796" spans="1:7" ht="12.75" outlineLevel="5">
      <c r="A796" s="346" t="s">
        <v>187</v>
      </c>
      <c r="B796" s="347" t="s">
        <v>838</v>
      </c>
      <c r="C796" s="347" t="s">
        <v>755</v>
      </c>
      <c r="D796" s="347" t="s">
        <v>188</v>
      </c>
      <c r="E796" s="348">
        <v>3000</v>
      </c>
      <c r="F796" s="348"/>
      <c r="G796" s="348"/>
    </row>
    <row r="797" spans="1:7" ht="55.5" customHeight="1" outlineLevel="3">
      <c r="A797" s="345" t="s">
        <v>611</v>
      </c>
      <c r="B797" s="343" t="s">
        <v>837</v>
      </c>
      <c r="C797" s="343"/>
      <c r="D797" s="343"/>
      <c r="E797" s="344">
        <v>2644</v>
      </c>
      <c r="F797" s="344"/>
      <c r="G797" s="344"/>
    </row>
    <row r="798" spans="1:7" ht="33" customHeight="1" outlineLevel="4">
      <c r="A798" s="345" t="s">
        <v>757</v>
      </c>
      <c r="B798" s="343" t="s">
        <v>837</v>
      </c>
      <c r="C798" s="343" t="s">
        <v>755</v>
      </c>
      <c r="D798" s="343"/>
      <c r="E798" s="344">
        <v>2644</v>
      </c>
      <c r="F798" s="344"/>
      <c r="G798" s="344"/>
    </row>
    <row r="799" spans="1:7" ht="12.75" outlineLevel="5">
      <c r="A799" s="346" t="s">
        <v>187</v>
      </c>
      <c r="B799" s="347" t="s">
        <v>837</v>
      </c>
      <c r="C799" s="347" t="s">
        <v>755</v>
      </c>
      <c r="D799" s="347" t="s">
        <v>188</v>
      </c>
      <c r="E799" s="348">
        <v>2644</v>
      </c>
      <c r="F799" s="348"/>
      <c r="G799" s="348"/>
    </row>
    <row r="800" spans="1:7" ht="33" customHeight="1">
      <c r="A800" s="345" t="s">
        <v>604</v>
      </c>
      <c r="B800" s="343" t="s">
        <v>1313</v>
      </c>
      <c r="C800" s="343"/>
      <c r="D800" s="343"/>
      <c r="E800" s="344">
        <v>19349.8</v>
      </c>
      <c r="F800" s="344">
        <v>20990.6</v>
      </c>
      <c r="G800" s="344">
        <v>18969.2</v>
      </c>
    </row>
    <row r="801" spans="1:7" ht="39.75" customHeight="1" outlineLevel="1">
      <c r="A801" s="345" t="s">
        <v>605</v>
      </c>
      <c r="B801" s="343" t="s">
        <v>1314</v>
      </c>
      <c r="C801" s="343"/>
      <c r="D801" s="343"/>
      <c r="E801" s="344">
        <v>19349.8</v>
      </c>
      <c r="F801" s="344">
        <v>20990.6</v>
      </c>
      <c r="G801" s="344">
        <v>18969.2</v>
      </c>
    </row>
    <row r="802" spans="1:7" ht="51.75" customHeight="1" outlineLevel="2">
      <c r="A802" s="345" t="s">
        <v>606</v>
      </c>
      <c r="B802" s="343" t="s">
        <v>1315</v>
      </c>
      <c r="C802" s="343"/>
      <c r="D802" s="343"/>
      <c r="E802" s="344">
        <v>19349.8</v>
      </c>
      <c r="F802" s="344">
        <v>20990.6</v>
      </c>
      <c r="G802" s="344">
        <v>18969.2</v>
      </c>
    </row>
    <row r="803" spans="1:7" ht="33" customHeight="1" outlineLevel="3">
      <c r="A803" s="345" t="s">
        <v>603</v>
      </c>
      <c r="B803" s="343" t="s">
        <v>874</v>
      </c>
      <c r="C803" s="343"/>
      <c r="D803" s="343"/>
      <c r="E803" s="344">
        <v>2849.8</v>
      </c>
      <c r="F803" s="344"/>
      <c r="G803" s="344"/>
    </row>
    <row r="804" spans="1:7" ht="33" customHeight="1" outlineLevel="4">
      <c r="A804" s="345" t="s">
        <v>908</v>
      </c>
      <c r="B804" s="343" t="s">
        <v>874</v>
      </c>
      <c r="C804" s="343" t="s">
        <v>746</v>
      </c>
      <c r="D804" s="343"/>
      <c r="E804" s="344">
        <v>2849.8</v>
      </c>
      <c r="F804" s="344"/>
      <c r="G804" s="344"/>
    </row>
    <row r="805" spans="1:7" ht="12.75" outlineLevel="5">
      <c r="A805" s="346" t="s">
        <v>180</v>
      </c>
      <c r="B805" s="347" t="s">
        <v>874</v>
      </c>
      <c r="C805" s="347" t="s">
        <v>746</v>
      </c>
      <c r="D805" s="347" t="s">
        <v>181</v>
      </c>
      <c r="E805" s="348">
        <v>2849.8</v>
      </c>
      <c r="F805" s="348"/>
      <c r="G805" s="348"/>
    </row>
    <row r="806" spans="1:7" ht="67.5" customHeight="1" outlineLevel="3">
      <c r="A806" s="345" t="s">
        <v>601</v>
      </c>
      <c r="B806" s="343" t="s">
        <v>840</v>
      </c>
      <c r="C806" s="343"/>
      <c r="D806" s="343"/>
      <c r="E806" s="344">
        <v>12250</v>
      </c>
      <c r="F806" s="344">
        <v>19214.3</v>
      </c>
      <c r="G806" s="344">
        <v>17160.9</v>
      </c>
    </row>
    <row r="807" spans="1:7" ht="33" customHeight="1" outlineLevel="4">
      <c r="A807" s="345" t="s">
        <v>908</v>
      </c>
      <c r="B807" s="343" t="s">
        <v>840</v>
      </c>
      <c r="C807" s="343" t="s">
        <v>746</v>
      </c>
      <c r="D807" s="343"/>
      <c r="E807" s="344">
        <v>12250</v>
      </c>
      <c r="F807" s="344">
        <v>19214.3</v>
      </c>
      <c r="G807" s="344">
        <v>17160.9</v>
      </c>
    </row>
    <row r="808" spans="1:7" ht="12.75" outlineLevel="5">
      <c r="A808" s="346" t="s">
        <v>180</v>
      </c>
      <c r="B808" s="347" t="s">
        <v>840</v>
      </c>
      <c r="C808" s="347" t="s">
        <v>746</v>
      </c>
      <c r="D808" s="347" t="s">
        <v>181</v>
      </c>
      <c r="E808" s="348">
        <v>12250</v>
      </c>
      <c r="F808" s="348">
        <v>19214.3</v>
      </c>
      <c r="G808" s="348">
        <v>17160.9</v>
      </c>
    </row>
    <row r="809" spans="1:7" ht="81" customHeight="1" outlineLevel="3">
      <c r="A809" s="342" t="s">
        <v>602</v>
      </c>
      <c r="B809" s="343" t="s">
        <v>866</v>
      </c>
      <c r="C809" s="343"/>
      <c r="D809" s="343"/>
      <c r="E809" s="344">
        <v>2500</v>
      </c>
      <c r="F809" s="344"/>
      <c r="G809" s="344"/>
    </row>
    <row r="810" spans="1:7" ht="33" customHeight="1" outlineLevel="4">
      <c r="A810" s="345" t="s">
        <v>908</v>
      </c>
      <c r="B810" s="343" t="s">
        <v>866</v>
      </c>
      <c r="C810" s="343" t="s">
        <v>746</v>
      </c>
      <c r="D810" s="343"/>
      <c r="E810" s="344">
        <v>2500</v>
      </c>
      <c r="F810" s="344"/>
      <c r="G810" s="344"/>
    </row>
    <row r="811" spans="1:7" ht="13.5" customHeight="1" outlineLevel="5">
      <c r="A811" s="346" t="s">
        <v>180</v>
      </c>
      <c r="B811" s="347" t="s">
        <v>866</v>
      </c>
      <c r="C811" s="347" t="s">
        <v>746</v>
      </c>
      <c r="D811" s="347" t="s">
        <v>181</v>
      </c>
      <c r="E811" s="348">
        <v>2500</v>
      </c>
      <c r="F811" s="348"/>
      <c r="G811" s="348"/>
    </row>
    <row r="812" spans="1:7" ht="106.5" customHeight="1" outlineLevel="3">
      <c r="A812" s="342" t="s">
        <v>607</v>
      </c>
      <c r="B812" s="343" t="s">
        <v>841</v>
      </c>
      <c r="C812" s="343"/>
      <c r="D812" s="343"/>
      <c r="E812" s="344">
        <v>250</v>
      </c>
      <c r="F812" s="344">
        <v>253.8</v>
      </c>
      <c r="G812" s="344">
        <v>258.4</v>
      </c>
    </row>
    <row r="813" spans="1:7" ht="33" customHeight="1" outlineLevel="4">
      <c r="A813" s="345" t="s">
        <v>908</v>
      </c>
      <c r="B813" s="343" t="s">
        <v>841</v>
      </c>
      <c r="C813" s="343" t="s">
        <v>746</v>
      </c>
      <c r="D813" s="343"/>
      <c r="E813" s="344">
        <v>250</v>
      </c>
      <c r="F813" s="344">
        <v>253.8</v>
      </c>
      <c r="G813" s="344">
        <v>258.4</v>
      </c>
    </row>
    <row r="814" spans="1:7" ht="12.75" outlineLevel="5">
      <c r="A814" s="346" t="s">
        <v>180</v>
      </c>
      <c r="B814" s="347" t="s">
        <v>841</v>
      </c>
      <c r="C814" s="347" t="s">
        <v>746</v>
      </c>
      <c r="D814" s="347" t="s">
        <v>181</v>
      </c>
      <c r="E814" s="348">
        <v>250</v>
      </c>
      <c r="F814" s="348">
        <v>253.8</v>
      </c>
      <c r="G814" s="348">
        <v>258.4</v>
      </c>
    </row>
    <row r="815" spans="1:7" ht="33" customHeight="1" outlineLevel="3">
      <c r="A815" s="345" t="s">
        <v>603</v>
      </c>
      <c r="B815" s="343" t="s">
        <v>839</v>
      </c>
      <c r="C815" s="343"/>
      <c r="D815" s="343"/>
      <c r="E815" s="344">
        <v>1500</v>
      </c>
      <c r="F815" s="344">
        <v>1522.5</v>
      </c>
      <c r="G815" s="344">
        <v>1549.9</v>
      </c>
    </row>
    <row r="816" spans="1:7" ht="33" customHeight="1" outlineLevel="4">
      <c r="A816" s="345" t="s">
        <v>908</v>
      </c>
      <c r="B816" s="343" t="s">
        <v>839</v>
      </c>
      <c r="C816" s="343" t="s">
        <v>746</v>
      </c>
      <c r="D816" s="343"/>
      <c r="E816" s="344">
        <v>1500</v>
      </c>
      <c r="F816" s="344">
        <v>1522.5</v>
      </c>
      <c r="G816" s="344">
        <v>1549.9</v>
      </c>
    </row>
    <row r="817" spans="1:7" ht="12.75" outlineLevel="5">
      <c r="A817" s="346" t="s">
        <v>180</v>
      </c>
      <c r="B817" s="347" t="s">
        <v>839</v>
      </c>
      <c r="C817" s="347" t="s">
        <v>746</v>
      </c>
      <c r="D817" s="347" t="s">
        <v>181</v>
      </c>
      <c r="E817" s="348">
        <v>1500</v>
      </c>
      <c r="F817" s="348">
        <v>1522.5</v>
      </c>
      <c r="G817" s="348">
        <v>1549.9</v>
      </c>
    </row>
    <row r="818" spans="1:7" ht="33" customHeight="1">
      <c r="A818" s="345" t="s">
        <v>859</v>
      </c>
      <c r="B818" s="343" t="s">
        <v>1316</v>
      </c>
      <c r="C818" s="343"/>
      <c r="D818" s="343"/>
      <c r="E818" s="344">
        <v>10876.8</v>
      </c>
      <c r="F818" s="344">
        <v>11040</v>
      </c>
      <c r="G818" s="344">
        <v>11238.7</v>
      </c>
    </row>
    <row r="819" spans="1:7" ht="33" customHeight="1" outlineLevel="1">
      <c r="A819" s="345" t="s">
        <v>860</v>
      </c>
      <c r="B819" s="343" t="s">
        <v>1317</v>
      </c>
      <c r="C819" s="343"/>
      <c r="D819" s="343"/>
      <c r="E819" s="344">
        <v>3519.2</v>
      </c>
      <c r="F819" s="344">
        <v>3572</v>
      </c>
      <c r="G819" s="344">
        <v>3636.3</v>
      </c>
    </row>
    <row r="820" spans="1:7" ht="21.75" customHeight="1" outlineLevel="2">
      <c r="A820" s="345" t="s">
        <v>284</v>
      </c>
      <c r="B820" s="343" t="s">
        <v>1318</v>
      </c>
      <c r="C820" s="343"/>
      <c r="D820" s="343"/>
      <c r="E820" s="344">
        <v>3519.2</v>
      </c>
      <c r="F820" s="344">
        <v>3572</v>
      </c>
      <c r="G820" s="344">
        <v>3636.3</v>
      </c>
    </row>
    <row r="821" spans="1:7" ht="65.25" customHeight="1" outlineLevel="3">
      <c r="A821" s="345" t="s">
        <v>1319</v>
      </c>
      <c r="B821" s="343" t="s">
        <v>867</v>
      </c>
      <c r="C821" s="343"/>
      <c r="D821" s="343"/>
      <c r="E821" s="344">
        <v>3519.2</v>
      </c>
      <c r="F821" s="344">
        <v>3572</v>
      </c>
      <c r="G821" s="344">
        <v>3636.3</v>
      </c>
    </row>
    <row r="822" spans="1:7" ht="62.25" customHeight="1" outlineLevel="4">
      <c r="A822" s="345" t="s">
        <v>744</v>
      </c>
      <c r="B822" s="343" t="s">
        <v>867</v>
      </c>
      <c r="C822" s="343" t="s">
        <v>745</v>
      </c>
      <c r="D822" s="343"/>
      <c r="E822" s="344">
        <v>3519.2</v>
      </c>
      <c r="F822" s="344">
        <v>3572</v>
      </c>
      <c r="G822" s="344">
        <v>3636.3</v>
      </c>
    </row>
    <row r="823" spans="1:7" ht="12.75" outlineLevel="5">
      <c r="A823" s="346" t="s">
        <v>169</v>
      </c>
      <c r="B823" s="347" t="s">
        <v>867</v>
      </c>
      <c r="C823" s="347" t="s">
        <v>745</v>
      </c>
      <c r="D823" s="347" t="s">
        <v>170</v>
      </c>
      <c r="E823" s="348">
        <v>3519.2</v>
      </c>
      <c r="F823" s="348">
        <v>3572</v>
      </c>
      <c r="G823" s="348">
        <v>3636.3</v>
      </c>
    </row>
    <row r="824" spans="1:7" ht="44.25" customHeight="1" outlineLevel="1">
      <c r="A824" s="345" t="s">
        <v>1320</v>
      </c>
      <c r="B824" s="343" t="s">
        <v>1321</v>
      </c>
      <c r="C824" s="343"/>
      <c r="D824" s="343"/>
      <c r="E824" s="344">
        <v>7357.6</v>
      </c>
      <c r="F824" s="344">
        <v>7468</v>
      </c>
      <c r="G824" s="344">
        <v>7602.4</v>
      </c>
    </row>
    <row r="825" spans="1:7" ht="33" customHeight="1" outlineLevel="2">
      <c r="A825" s="345" t="s">
        <v>1322</v>
      </c>
      <c r="B825" s="343" t="s">
        <v>1323</v>
      </c>
      <c r="C825" s="343"/>
      <c r="D825" s="343"/>
      <c r="E825" s="344">
        <v>7357.6</v>
      </c>
      <c r="F825" s="344">
        <v>7468</v>
      </c>
      <c r="G825" s="344">
        <v>7602.4</v>
      </c>
    </row>
    <row r="826" spans="1:7" ht="66" customHeight="1" outlineLevel="3">
      <c r="A826" s="345" t="s">
        <v>1324</v>
      </c>
      <c r="B826" s="343" t="s">
        <v>868</v>
      </c>
      <c r="C826" s="343"/>
      <c r="D826" s="343"/>
      <c r="E826" s="344">
        <v>7357.6</v>
      </c>
      <c r="F826" s="344">
        <v>7468</v>
      </c>
      <c r="G826" s="344">
        <v>7602.4</v>
      </c>
    </row>
    <row r="827" spans="1:7" ht="63" customHeight="1" outlineLevel="4">
      <c r="A827" s="345" t="s">
        <v>744</v>
      </c>
      <c r="B827" s="343" t="s">
        <v>868</v>
      </c>
      <c r="C827" s="343" t="s">
        <v>745</v>
      </c>
      <c r="D827" s="343"/>
      <c r="E827" s="344">
        <v>7357.6</v>
      </c>
      <c r="F827" s="344">
        <v>7468</v>
      </c>
      <c r="G827" s="344">
        <v>7602.4</v>
      </c>
    </row>
    <row r="828" spans="1:7" ht="12.75" outlineLevel="5">
      <c r="A828" s="346" t="s">
        <v>169</v>
      </c>
      <c r="B828" s="347" t="s">
        <v>868</v>
      </c>
      <c r="C828" s="347" t="s">
        <v>745</v>
      </c>
      <c r="D828" s="347" t="s">
        <v>170</v>
      </c>
      <c r="E828" s="348">
        <v>7357.6</v>
      </c>
      <c r="F828" s="348">
        <v>7468</v>
      </c>
      <c r="G828" s="348">
        <v>7602.4</v>
      </c>
    </row>
    <row r="829" spans="1:7" ht="33.75" customHeight="1">
      <c r="A829" s="345" t="s">
        <v>608</v>
      </c>
      <c r="B829" s="343" t="s">
        <v>1325</v>
      </c>
      <c r="C829" s="343"/>
      <c r="D829" s="343"/>
      <c r="E829" s="344">
        <v>3883.5</v>
      </c>
      <c r="F829" s="344">
        <v>3941.8</v>
      </c>
      <c r="G829" s="344">
        <v>4012.8</v>
      </c>
    </row>
    <row r="830" spans="1:7" ht="33" customHeight="1" outlineLevel="1">
      <c r="A830" s="345" t="s">
        <v>1326</v>
      </c>
      <c r="B830" s="343" t="s">
        <v>1327</v>
      </c>
      <c r="C830" s="343"/>
      <c r="D830" s="343"/>
      <c r="E830" s="344">
        <v>1683.5</v>
      </c>
      <c r="F830" s="344">
        <v>1708.8</v>
      </c>
      <c r="G830" s="344">
        <v>1739.6</v>
      </c>
    </row>
    <row r="831" spans="1:7" ht="44.25" customHeight="1" outlineLevel="2">
      <c r="A831" s="345" t="s">
        <v>862</v>
      </c>
      <c r="B831" s="343" t="s">
        <v>1328</v>
      </c>
      <c r="C831" s="343"/>
      <c r="D831" s="343"/>
      <c r="E831" s="344">
        <v>1683.5</v>
      </c>
      <c r="F831" s="344">
        <v>1708.8</v>
      </c>
      <c r="G831" s="344">
        <v>1739.6</v>
      </c>
    </row>
    <row r="832" spans="1:7" ht="74.25" customHeight="1" outlineLevel="3">
      <c r="A832" s="345" t="s">
        <v>863</v>
      </c>
      <c r="B832" s="343" t="s">
        <v>864</v>
      </c>
      <c r="C832" s="343"/>
      <c r="D832" s="343"/>
      <c r="E832" s="344">
        <v>1683.5</v>
      </c>
      <c r="F832" s="344">
        <v>1708.8</v>
      </c>
      <c r="G832" s="344">
        <v>1739.6</v>
      </c>
    </row>
    <row r="833" spans="1:7" ht="65.25" customHeight="1" outlineLevel="4">
      <c r="A833" s="345" t="s">
        <v>744</v>
      </c>
      <c r="B833" s="343" t="s">
        <v>864</v>
      </c>
      <c r="C833" s="343" t="s">
        <v>745</v>
      </c>
      <c r="D833" s="343"/>
      <c r="E833" s="344">
        <v>1683.5</v>
      </c>
      <c r="F833" s="344">
        <v>1708.8</v>
      </c>
      <c r="G833" s="344">
        <v>1739.6</v>
      </c>
    </row>
    <row r="834" spans="1:7" ht="12.75" outlineLevel="5">
      <c r="A834" s="346" t="s">
        <v>169</v>
      </c>
      <c r="B834" s="347" t="s">
        <v>864</v>
      </c>
      <c r="C834" s="347" t="s">
        <v>745</v>
      </c>
      <c r="D834" s="347" t="s">
        <v>170</v>
      </c>
      <c r="E834" s="348">
        <v>1683.5</v>
      </c>
      <c r="F834" s="348">
        <v>1708.8</v>
      </c>
      <c r="G834" s="348">
        <v>1739.6</v>
      </c>
    </row>
    <row r="835" spans="1:7" ht="33" customHeight="1" outlineLevel="1">
      <c r="A835" s="345" t="s">
        <v>1329</v>
      </c>
      <c r="B835" s="343" t="s">
        <v>1330</v>
      </c>
      <c r="C835" s="343"/>
      <c r="D835" s="343"/>
      <c r="E835" s="344">
        <v>2200</v>
      </c>
      <c r="F835" s="344">
        <v>2233</v>
      </c>
      <c r="G835" s="344">
        <v>2273.2</v>
      </c>
    </row>
    <row r="836" spans="1:7" ht="33" customHeight="1" outlineLevel="2">
      <c r="A836" s="345" t="s">
        <v>364</v>
      </c>
      <c r="B836" s="343" t="s">
        <v>1331</v>
      </c>
      <c r="C836" s="343"/>
      <c r="D836" s="343"/>
      <c r="E836" s="344">
        <v>2200</v>
      </c>
      <c r="F836" s="344">
        <v>2233</v>
      </c>
      <c r="G836" s="344">
        <v>2273.2</v>
      </c>
    </row>
    <row r="837" spans="1:7" ht="66.75" customHeight="1" outlineLevel="3">
      <c r="A837" s="345" t="s">
        <v>843</v>
      </c>
      <c r="B837" s="343" t="s">
        <v>842</v>
      </c>
      <c r="C837" s="343"/>
      <c r="D837" s="343"/>
      <c r="E837" s="344">
        <v>2200</v>
      </c>
      <c r="F837" s="344">
        <v>2233</v>
      </c>
      <c r="G837" s="344">
        <v>2273.2</v>
      </c>
    </row>
    <row r="838" spans="1:7" ht="33" customHeight="1" outlineLevel="4">
      <c r="A838" s="345" t="s">
        <v>908</v>
      </c>
      <c r="B838" s="343" t="s">
        <v>842</v>
      </c>
      <c r="C838" s="343" t="s">
        <v>746</v>
      </c>
      <c r="D838" s="343"/>
      <c r="E838" s="344">
        <v>2200</v>
      </c>
      <c r="F838" s="344">
        <v>2233</v>
      </c>
      <c r="G838" s="344">
        <v>2273.2</v>
      </c>
    </row>
    <row r="839" spans="1:7" ht="12.75" outlineLevel="5">
      <c r="A839" s="346" t="s">
        <v>180</v>
      </c>
      <c r="B839" s="347" t="s">
        <v>842</v>
      </c>
      <c r="C839" s="347" t="s">
        <v>746</v>
      </c>
      <c r="D839" s="347" t="s">
        <v>181</v>
      </c>
      <c r="E839" s="348">
        <v>2200</v>
      </c>
      <c r="F839" s="348">
        <v>2233</v>
      </c>
      <c r="G839" s="348">
        <v>2273.2</v>
      </c>
    </row>
  </sheetData>
  <sheetProtection/>
  <mergeCells count="1">
    <mergeCell ref="A8:G8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5"/>
  <sheetViews>
    <sheetView zoomScalePageLayoutView="0" workbookViewId="0" topLeftCell="A67">
      <selection activeCell="A83" sqref="A83"/>
    </sheetView>
  </sheetViews>
  <sheetFormatPr defaultColWidth="8.8515625" defaultRowHeight="12.75" customHeight="1" outlineLevelRow="7"/>
  <cols>
    <col min="1" max="1" width="56.8515625" style="3" customWidth="1"/>
    <col min="2" max="2" width="8.7109375" style="3" customWidth="1"/>
    <col min="3" max="3" width="13.421875" style="3" customWidth="1"/>
    <col min="4" max="4" width="8.7109375" style="3" customWidth="1"/>
    <col min="5" max="5" width="13.140625" style="3" customWidth="1"/>
    <col min="6" max="6" width="13.421875" style="3" customWidth="1"/>
    <col min="7" max="7" width="13.57421875" style="3" customWidth="1"/>
    <col min="8" max="8" width="14.28125" style="3" customWidth="1"/>
    <col min="9" max="10" width="9.140625" style="3" customWidth="1"/>
    <col min="11" max="16384" width="8.8515625" style="3" customWidth="1"/>
  </cols>
  <sheetData>
    <row r="1" spans="1:8" ht="12.75">
      <c r="A1" s="383"/>
      <c r="E1" s="372"/>
      <c r="F1" s="384"/>
      <c r="G1" s="385" t="s">
        <v>875</v>
      </c>
      <c r="H1" s="372"/>
    </row>
    <row r="2" ht="12.75">
      <c r="G2" s="386" t="s">
        <v>1</v>
      </c>
    </row>
    <row r="3" ht="12.75">
      <c r="G3" s="386" t="s">
        <v>2</v>
      </c>
    </row>
    <row r="4" spans="1:7" ht="12.75">
      <c r="A4" s="383"/>
      <c r="G4" s="386" t="s">
        <v>1389</v>
      </c>
    </row>
    <row r="5" spans="1:7" ht="12.75">
      <c r="A5" s="387"/>
      <c r="B5" s="388"/>
      <c r="C5" s="388"/>
      <c r="D5" s="388"/>
      <c r="E5" s="388"/>
      <c r="F5" s="388"/>
      <c r="G5" s="386" t="s">
        <v>1332</v>
      </c>
    </row>
    <row r="6" spans="1:7" ht="12.75">
      <c r="A6" s="387"/>
      <c r="B6" s="388"/>
      <c r="C6" s="388"/>
      <c r="D6" s="388"/>
      <c r="E6" s="388"/>
      <c r="F6" s="388"/>
      <c r="G6" s="386"/>
    </row>
    <row r="7" spans="1:7" ht="12.75">
      <c r="A7" s="445" t="s">
        <v>711</v>
      </c>
      <c r="B7" s="446"/>
      <c r="C7" s="446"/>
      <c r="D7" s="446"/>
      <c r="E7" s="446"/>
      <c r="F7" s="446"/>
      <c r="G7" s="446"/>
    </row>
    <row r="8" spans="1:7" ht="12.75">
      <c r="A8" s="446"/>
      <c r="B8" s="446"/>
      <c r="C8" s="446"/>
      <c r="D8" s="446"/>
      <c r="E8" s="446"/>
      <c r="F8" s="446"/>
      <c r="G8" s="446"/>
    </row>
    <row r="9" spans="1:7" ht="24" customHeight="1">
      <c r="A9" s="446"/>
      <c r="B9" s="446"/>
      <c r="C9" s="446"/>
      <c r="D9" s="446"/>
      <c r="E9" s="446"/>
      <c r="F9" s="446"/>
      <c r="G9" s="446"/>
    </row>
    <row r="10" ht="12.75">
      <c r="A10" s="383"/>
    </row>
    <row r="11" spans="1:6" ht="12.75">
      <c r="A11" s="387"/>
      <c r="B11" s="388"/>
      <c r="C11" s="388"/>
      <c r="D11" s="388"/>
      <c r="E11" s="388"/>
      <c r="F11" s="388"/>
    </row>
    <row r="12" spans="1:7" ht="12.75">
      <c r="A12" s="383"/>
      <c r="G12" s="3" t="s">
        <v>1333</v>
      </c>
    </row>
    <row r="13" spans="1:7" s="378" customFormat="1" ht="49.5" customHeight="1">
      <c r="A13" s="377" t="s">
        <v>894</v>
      </c>
      <c r="B13" s="377" t="s">
        <v>262</v>
      </c>
      <c r="C13" s="377" t="s">
        <v>34</v>
      </c>
      <c r="D13" s="377" t="s">
        <v>261</v>
      </c>
      <c r="E13" s="377" t="s">
        <v>709</v>
      </c>
      <c r="F13" s="377" t="s">
        <v>895</v>
      </c>
      <c r="G13" s="377" t="s">
        <v>708</v>
      </c>
    </row>
    <row r="14" spans="1:7" ht="12.75">
      <c r="A14" s="389" t="s">
        <v>897</v>
      </c>
      <c r="B14" s="390"/>
      <c r="C14" s="390"/>
      <c r="D14" s="390"/>
      <c r="E14" s="391">
        <v>2517863.2</v>
      </c>
      <c r="F14" s="391">
        <v>2481100.8</v>
      </c>
      <c r="G14" s="391">
        <v>2588713.1</v>
      </c>
    </row>
    <row r="15" spans="1:8" ht="12.75">
      <c r="A15" s="361" t="s">
        <v>1334</v>
      </c>
      <c r="B15" s="362" t="s">
        <v>157</v>
      </c>
      <c r="C15" s="362"/>
      <c r="D15" s="362"/>
      <c r="E15" s="363">
        <v>266508.6</v>
      </c>
      <c r="F15" s="363">
        <v>261788.6</v>
      </c>
      <c r="G15" s="363">
        <v>262595.5</v>
      </c>
      <c r="H15" s="382"/>
    </row>
    <row r="16" spans="1:8" ht="36.75" customHeight="1" outlineLevel="1">
      <c r="A16" s="361" t="s">
        <v>158</v>
      </c>
      <c r="B16" s="362" t="s">
        <v>159</v>
      </c>
      <c r="C16" s="362"/>
      <c r="D16" s="362"/>
      <c r="E16" s="363">
        <v>3687.3</v>
      </c>
      <c r="F16" s="363">
        <v>3654</v>
      </c>
      <c r="G16" s="363">
        <v>3738.3</v>
      </c>
      <c r="H16" s="382"/>
    </row>
    <row r="17" spans="1:8" ht="33" customHeight="1" outlineLevel="2">
      <c r="A17" s="361" t="s">
        <v>384</v>
      </c>
      <c r="B17" s="362" t="s">
        <v>159</v>
      </c>
      <c r="C17" s="362" t="s">
        <v>1245</v>
      </c>
      <c r="D17" s="362"/>
      <c r="E17" s="363">
        <v>3687.3</v>
      </c>
      <c r="F17" s="363">
        <v>3654</v>
      </c>
      <c r="G17" s="363">
        <v>3738.3</v>
      </c>
      <c r="H17" s="382"/>
    </row>
    <row r="18" spans="1:7" ht="21.75" customHeight="1" outlineLevel="3">
      <c r="A18" s="361" t="s">
        <v>385</v>
      </c>
      <c r="B18" s="362" t="s">
        <v>159</v>
      </c>
      <c r="C18" s="362" t="s">
        <v>1246</v>
      </c>
      <c r="D18" s="362"/>
      <c r="E18" s="363">
        <v>3687.3</v>
      </c>
      <c r="F18" s="363">
        <v>3654</v>
      </c>
      <c r="G18" s="363">
        <v>3738.3</v>
      </c>
    </row>
    <row r="19" spans="1:7" ht="21.75" customHeight="1" outlineLevel="4">
      <c r="A19" s="361" t="s">
        <v>386</v>
      </c>
      <c r="B19" s="362" t="s">
        <v>159</v>
      </c>
      <c r="C19" s="362" t="s">
        <v>1247</v>
      </c>
      <c r="D19" s="362"/>
      <c r="E19" s="363">
        <v>3687.3</v>
      </c>
      <c r="F19" s="363">
        <v>3654</v>
      </c>
      <c r="G19" s="363">
        <v>3738.3</v>
      </c>
    </row>
    <row r="20" spans="1:7" ht="21.75" customHeight="1" outlineLevel="5">
      <c r="A20" s="361" t="s">
        <v>387</v>
      </c>
      <c r="B20" s="362" t="s">
        <v>159</v>
      </c>
      <c r="C20" s="362" t="s">
        <v>1248</v>
      </c>
      <c r="D20" s="362"/>
      <c r="E20" s="363">
        <v>3687.3</v>
      </c>
      <c r="F20" s="363">
        <v>3654</v>
      </c>
      <c r="G20" s="363">
        <v>3738.3</v>
      </c>
    </row>
    <row r="21" spans="1:7" ht="64.5" customHeight="1" outlineLevel="6">
      <c r="A21" s="361" t="s">
        <v>744</v>
      </c>
      <c r="B21" s="362" t="s">
        <v>159</v>
      </c>
      <c r="C21" s="362" t="s">
        <v>1248</v>
      </c>
      <c r="D21" s="362" t="s">
        <v>745</v>
      </c>
      <c r="E21" s="363">
        <v>3687.3</v>
      </c>
      <c r="F21" s="363">
        <v>3654</v>
      </c>
      <c r="G21" s="363">
        <v>3738.3</v>
      </c>
    </row>
    <row r="22" spans="1:7" ht="66.75" customHeight="1" outlineLevel="7">
      <c r="A22" s="346" t="s">
        <v>744</v>
      </c>
      <c r="B22" s="347" t="s">
        <v>159</v>
      </c>
      <c r="C22" s="347" t="s">
        <v>1248</v>
      </c>
      <c r="D22" s="347" t="s">
        <v>745</v>
      </c>
      <c r="E22" s="364">
        <v>3687.3</v>
      </c>
      <c r="F22" s="364">
        <v>3654</v>
      </c>
      <c r="G22" s="364">
        <v>3738.3</v>
      </c>
    </row>
    <row r="23" spans="1:7" ht="45.75" customHeight="1" outlineLevel="1">
      <c r="A23" s="361" t="s">
        <v>160</v>
      </c>
      <c r="B23" s="362" t="s">
        <v>161</v>
      </c>
      <c r="C23" s="362"/>
      <c r="D23" s="362"/>
      <c r="E23" s="363">
        <v>4507.4</v>
      </c>
      <c r="F23" s="363">
        <v>4482.4</v>
      </c>
      <c r="G23" s="363">
        <v>4582.4</v>
      </c>
    </row>
    <row r="24" spans="1:7" ht="81" customHeight="1" outlineLevel="2">
      <c r="A24" s="361" t="s">
        <v>1148</v>
      </c>
      <c r="B24" s="362" t="s">
        <v>161</v>
      </c>
      <c r="C24" s="362" t="s">
        <v>1149</v>
      </c>
      <c r="D24" s="362"/>
      <c r="E24" s="363">
        <v>15</v>
      </c>
      <c r="F24" s="363">
        <v>14.9</v>
      </c>
      <c r="G24" s="363">
        <v>15.2</v>
      </c>
    </row>
    <row r="25" spans="1:7" ht="33" customHeight="1" outlineLevel="3">
      <c r="A25" s="361" t="s">
        <v>1150</v>
      </c>
      <c r="B25" s="362" t="s">
        <v>161</v>
      </c>
      <c r="C25" s="362" t="s">
        <v>1151</v>
      </c>
      <c r="D25" s="362"/>
      <c r="E25" s="363">
        <v>15</v>
      </c>
      <c r="F25" s="363">
        <v>14.9</v>
      </c>
      <c r="G25" s="363">
        <v>15.2</v>
      </c>
    </row>
    <row r="26" spans="1:7" ht="33" customHeight="1" outlineLevel="4">
      <c r="A26" s="361" t="s">
        <v>355</v>
      </c>
      <c r="B26" s="362" t="s">
        <v>161</v>
      </c>
      <c r="C26" s="362" t="s">
        <v>1155</v>
      </c>
      <c r="D26" s="362"/>
      <c r="E26" s="363">
        <v>15</v>
      </c>
      <c r="F26" s="363">
        <v>14.9</v>
      </c>
      <c r="G26" s="363">
        <v>15.2</v>
      </c>
    </row>
    <row r="27" spans="1:7" ht="36.75" customHeight="1" outlineLevel="5">
      <c r="A27" s="361" t="s">
        <v>402</v>
      </c>
      <c r="B27" s="362" t="s">
        <v>161</v>
      </c>
      <c r="C27" s="362" t="s">
        <v>1156</v>
      </c>
      <c r="D27" s="362"/>
      <c r="E27" s="363">
        <v>15</v>
      </c>
      <c r="F27" s="363">
        <v>14.9</v>
      </c>
      <c r="G27" s="363">
        <v>15.2</v>
      </c>
    </row>
    <row r="28" spans="1:7" ht="33" customHeight="1" outlineLevel="6">
      <c r="A28" s="361" t="s">
        <v>908</v>
      </c>
      <c r="B28" s="362" t="s">
        <v>161</v>
      </c>
      <c r="C28" s="362" t="s">
        <v>1156</v>
      </c>
      <c r="D28" s="362" t="s">
        <v>746</v>
      </c>
      <c r="E28" s="363">
        <v>15</v>
      </c>
      <c r="F28" s="363">
        <v>14.9</v>
      </c>
      <c r="G28" s="363">
        <v>15.2</v>
      </c>
    </row>
    <row r="29" spans="1:7" ht="33" customHeight="1" outlineLevel="7">
      <c r="A29" s="346" t="s">
        <v>908</v>
      </c>
      <c r="B29" s="347" t="s">
        <v>161</v>
      </c>
      <c r="C29" s="347" t="s">
        <v>1156</v>
      </c>
      <c r="D29" s="347" t="s">
        <v>746</v>
      </c>
      <c r="E29" s="364">
        <v>15</v>
      </c>
      <c r="F29" s="364">
        <v>14.9</v>
      </c>
      <c r="G29" s="364">
        <v>15.2</v>
      </c>
    </row>
    <row r="30" spans="1:7" ht="33" customHeight="1" outlineLevel="2">
      <c r="A30" s="361" t="s">
        <v>384</v>
      </c>
      <c r="B30" s="362" t="s">
        <v>161</v>
      </c>
      <c r="C30" s="362" t="s">
        <v>1245</v>
      </c>
      <c r="D30" s="362"/>
      <c r="E30" s="363">
        <v>4492.4</v>
      </c>
      <c r="F30" s="363">
        <v>4467.5</v>
      </c>
      <c r="G30" s="363">
        <v>4567.2</v>
      </c>
    </row>
    <row r="31" spans="1:7" ht="21.75" customHeight="1" outlineLevel="3">
      <c r="A31" s="361" t="s">
        <v>390</v>
      </c>
      <c r="B31" s="362" t="s">
        <v>161</v>
      </c>
      <c r="C31" s="362" t="s">
        <v>1252</v>
      </c>
      <c r="D31" s="362"/>
      <c r="E31" s="363">
        <v>4492.4</v>
      </c>
      <c r="F31" s="363">
        <v>4467.5</v>
      </c>
      <c r="G31" s="363">
        <v>4567.2</v>
      </c>
    </row>
    <row r="32" spans="1:7" ht="21.75" customHeight="1" outlineLevel="4">
      <c r="A32" s="361" t="s">
        <v>386</v>
      </c>
      <c r="B32" s="362" t="s">
        <v>161</v>
      </c>
      <c r="C32" s="362" t="s">
        <v>1253</v>
      </c>
      <c r="D32" s="362"/>
      <c r="E32" s="363">
        <v>4492.4</v>
      </c>
      <c r="F32" s="363">
        <v>4467.5</v>
      </c>
      <c r="G32" s="363">
        <v>4567.2</v>
      </c>
    </row>
    <row r="33" spans="1:7" ht="21.75" customHeight="1" outlineLevel="5">
      <c r="A33" s="361" t="s">
        <v>387</v>
      </c>
      <c r="B33" s="362" t="s">
        <v>161</v>
      </c>
      <c r="C33" s="362" t="s">
        <v>1254</v>
      </c>
      <c r="D33" s="362"/>
      <c r="E33" s="363">
        <v>3840.7</v>
      </c>
      <c r="F33" s="363">
        <v>3806</v>
      </c>
      <c r="G33" s="363">
        <v>3893.8</v>
      </c>
    </row>
    <row r="34" spans="1:7" ht="64.5" customHeight="1" outlineLevel="6">
      <c r="A34" s="361" t="s">
        <v>744</v>
      </c>
      <c r="B34" s="362" t="s">
        <v>161</v>
      </c>
      <c r="C34" s="362" t="s">
        <v>1254</v>
      </c>
      <c r="D34" s="362" t="s">
        <v>745</v>
      </c>
      <c r="E34" s="363">
        <v>3511.4</v>
      </c>
      <c r="F34" s="363">
        <v>3479.7</v>
      </c>
      <c r="G34" s="363">
        <v>3560</v>
      </c>
    </row>
    <row r="35" spans="1:7" ht="66.75" customHeight="1" outlineLevel="7">
      <c r="A35" s="346" t="s">
        <v>744</v>
      </c>
      <c r="B35" s="347" t="s">
        <v>161</v>
      </c>
      <c r="C35" s="347" t="s">
        <v>1254</v>
      </c>
      <c r="D35" s="347" t="s">
        <v>745</v>
      </c>
      <c r="E35" s="364">
        <v>3511.4</v>
      </c>
      <c r="F35" s="364">
        <v>3479.7</v>
      </c>
      <c r="G35" s="364">
        <v>3560</v>
      </c>
    </row>
    <row r="36" spans="1:7" ht="33" customHeight="1" outlineLevel="6">
      <c r="A36" s="361" t="s">
        <v>908</v>
      </c>
      <c r="B36" s="362" t="s">
        <v>161</v>
      </c>
      <c r="C36" s="362" t="s">
        <v>1254</v>
      </c>
      <c r="D36" s="362" t="s">
        <v>746</v>
      </c>
      <c r="E36" s="363">
        <v>328.8</v>
      </c>
      <c r="F36" s="363">
        <v>325.8</v>
      </c>
      <c r="G36" s="363">
        <v>333.3</v>
      </c>
    </row>
    <row r="37" spans="1:7" ht="33" customHeight="1" outlineLevel="7">
      <c r="A37" s="346" t="s">
        <v>908</v>
      </c>
      <c r="B37" s="347" t="s">
        <v>161</v>
      </c>
      <c r="C37" s="347" t="s">
        <v>1254</v>
      </c>
      <c r="D37" s="347" t="s">
        <v>746</v>
      </c>
      <c r="E37" s="364">
        <v>328.8</v>
      </c>
      <c r="F37" s="364">
        <v>325.8</v>
      </c>
      <c r="G37" s="364">
        <v>333.3</v>
      </c>
    </row>
    <row r="38" spans="1:7" ht="21.75" customHeight="1" outlineLevel="6">
      <c r="A38" s="361" t="s">
        <v>747</v>
      </c>
      <c r="B38" s="362" t="s">
        <v>161</v>
      </c>
      <c r="C38" s="362" t="s">
        <v>1254</v>
      </c>
      <c r="D38" s="362" t="s">
        <v>748</v>
      </c>
      <c r="E38" s="363">
        <v>0.5</v>
      </c>
      <c r="F38" s="363">
        <v>0.5</v>
      </c>
      <c r="G38" s="363">
        <v>0.5</v>
      </c>
    </row>
    <row r="39" spans="1:7" ht="21" customHeight="1" outlineLevel="7">
      <c r="A39" s="346" t="s">
        <v>747</v>
      </c>
      <c r="B39" s="347" t="s">
        <v>161</v>
      </c>
      <c r="C39" s="347" t="s">
        <v>1254</v>
      </c>
      <c r="D39" s="347" t="s">
        <v>748</v>
      </c>
      <c r="E39" s="364">
        <v>0.5</v>
      </c>
      <c r="F39" s="364">
        <v>0.5</v>
      </c>
      <c r="G39" s="364">
        <v>0.5</v>
      </c>
    </row>
    <row r="40" spans="1:7" ht="32.25" customHeight="1" outlineLevel="5">
      <c r="A40" s="361" t="s">
        <v>425</v>
      </c>
      <c r="B40" s="362" t="s">
        <v>161</v>
      </c>
      <c r="C40" s="362" t="s">
        <v>1266</v>
      </c>
      <c r="D40" s="362"/>
      <c r="E40" s="363">
        <v>651.7</v>
      </c>
      <c r="F40" s="363">
        <v>661.5</v>
      </c>
      <c r="G40" s="363">
        <v>673.4</v>
      </c>
    </row>
    <row r="41" spans="1:7" ht="62.25" customHeight="1" outlineLevel="6">
      <c r="A41" s="361" t="s">
        <v>744</v>
      </c>
      <c r="B41" s="362" t="s">
        <v>161</v>
      </c>
      <c r="C41" s="362" t="s">
        <v>1266</v>
      </c>
      <c r="D41" s="362" t="s">
        <v>745</v>
      </c>
      <c r="E41" s="363">
        <v>651.7</v>
      </c>
      <c r="F41" s="363">
        <v>661.5</v>
      </c>
      <c r="G41" s="363">
        <v>673.4</v>
      </c>
    </row>
    <row r="42" spans="1:7" ht="66.75" customHeight="1" outlineLevel="7">
      <c r="A42" s="346" t="s">
        <v>744</v>
      </c>
      <c r="B42" s="347" t="s">
        <v>161</v>
      </c>
      <c r="C42" s="347" t="s">
        <v>1266</v>
      </c>
      <c r="D42" s="347" t="s">
        <v>745</v>
      </c>
      <c r="E42" s="364">
        <v>651.7</v>
      </c>
      <c r="F42" s="364">
        <v>661.5</v>
      </c>
      <c r="G42" s="364">
        <v>673.4</v>
      </c>
    </row>
    <row r="43" spans="1:8" ht="46.5" customHeight="1" outlineLevel="1">
      <c r="A43" s="361" t="s">
        <v>389</v>
      </c>
      <c r="B43" s="362" t="s">
        <v>162</v>
      </c>
      <c r="C43" s="362"/>
      <c r="D43" s="362"/>
      <c r="E43" s="363">
        <v>102770.3</v>
      </c>
      <c r="F43" s="363">
        <v>101419.1</v>
      </c>
      <c r="G43" s="363">
        <v>104028.6</v>
      </c>
      <c r="H43" s="382"/>
    </row>
    <row r="44" spans="1:7" ht="48" customHeight="1" outlineLevel="2">
      <c r="A44" s="361" t="s">
        <v>917</v>
      </c>
      <c r="B44" s="362" t="s">
        <v>162</v>
      </c>
      <c r="C44" s="362" t="s">
        <v>918</v>
      </c>
      <c r="D44" s="362"/>
      <c r="E44" s="363">
        <v>696.2</v>
      </c>
      <c r="F44" s="363">
        <v>696.2</v>
      </c>
      <c r="G44" s="363">
        <v>696.2</v>
      </c>
    </row>
    <row r="45" spans="1:7" ht="58.5" customHeight="1" outlineLevel="3">
      <c r="A45" s="361" t="s">
        <v>919</v>
      </c>
      <c r="B45" s="362" t="s">
        <v>162</v>
      </c>
      <c r="C45" s="362" t="s">
        <v>920</v>
      </c>
      <c r="D45" s="362"/>
      <c r="E45" s="363">
        <v>696.2</v>
      </c>
      <c r="F45" s="363">
        <v>696.2</v>
      </c>
      <c r="G45" s="363">
        <v>696.2</v>
      </c>
    </row>
    <row r="46" spans="1:7" ht="30" customHeight="1" outlineLevel="4">
      <c r="A46" s="361" t="s">
        <v>269</v>
      </c>
      <c r="B46" s="362" t="s">
        <v>162</v>
      </c>
      <c r="C46" s="362" t="s">
        <v>921</v>
      </c>
      <c r="D46" s="362"/>
      <c r="E46" s="363">
        <v>696.2</v>
      </c>
      <c r="F46" s="363">
        <v>696.2</v>
      </c>
      <c r="G46" s="363">
        <v>696.2</v>
      </c>
    </row>
    <row r="47" spans="1:7" ht="18" customHeight="1" outlineLevel="5">
      <c r="A47" s="361" t="s">
        <v>272</v>
      </c>
      <c r="B47" s="362" t="s">
        <v>162</v>
      </c>
      <c r="C47" s="362" t="s">
        <v>926</v>
      </c>
      <c r="D47" s="362"/>
      <c r="E47" s="363">
        <v>696.2</v>
      </c>
      <c r="F47" s="363">
        <v>696.2</v>
      </c>
      <c r="G47" s="363">
        <v>696.2</v>
      </c>
    </row>
    <row r="48" spans="1:7" ht="63" customHeight="1" outlineLevel="6">
      <c r="A48" s="361" t="s">
        <v>744</v>
      </c>
      <c r="B48" s="362" t="s">
        <v>162</v>
      </c>
      <c r="C48" s="362" t="s">
        <v>926</v>
      </c>
      <c r="D48" s="362" t="s">
        <v>745</v>
      </c>
      <c r="E48" s="363">
        <v>680.2</v>
      </c>
      <c r="F48" s="363">
        <v>680.2</v>
      </c>
      <c r="G48" s="363">
        <v>680.2</v>
      </c>
    </row>
    <row r="49" spans="1:7" ht="60" customHeight="1" outlineLevel="7">
      <c r="A49" s="346" t="s">
        <v>744</v>
      </c>
      <c r="B49" s="347" t="s">
        <v>162</v>
      </c>
      <c r="C49" s="347" t="s">
        <v>926</v>
      </c>
      <c r="D49" s="347" t="s">
        <v>745</v>
      </c>
      <c r="E49" s="364">
        <v>680.2</v>
      </c>
      <c r="F49" s="364">
        <v>680.2</v>
      </c>
      <c r="G49" s="364">
        <v>680.2</v>
      </c>
    </row>
    <row r="50" spans="1:7" ht="33" customHeight="1" outlineLevel="6">
      <c r="A50" s="361" t="s">
        <v>908</v>
      </c>
      <c r="B50" s="362" t="s">
        <v>162</v>
      </c>
      <c r="C50" s="362" t="s">
        <v>926</v>
      </c>
      <c r="D50" s="362" t="s">
        <v>746</v>
      </c>
      <c r="E50" s="363">
        <v>16</v>
      </c>
      <c r="F50" s="363">
        <v>16</v>
      </c>
      <c r="G50" s="363">
        <v>16</v>
      </c>
    </row>
    <row r="51" spans="1:7" ht="33" customHeight="1" outlineLevel="7">
      <c r="A51" s="346" t="s">
        <v>908</v>
      </c>
      <c r="B51" s="347" t="s">
        <v>162</v>
      </c>
      <c r="C51" s="347" t="s">
        <v>926</v>
      </c>
      <c r="D51" s="347" t="s">
        <v>746</v>
      </c>
      <c r="E51" s="364">
        <v>16</v>
      </c>
      <c r="F51" s="364">
        <v>16</v>
      </c>
      <c r="G51" s="364">
        <v>16</v>
      </c>
    </row>
    <row r="52" spans="1:7" ht="44.25" customHeight="1" outlineLevel="2">
      <c r="A52" s="361" t="s">
        <v>1079</v>
      </c>
      <c r="B52" s="362" t="s">
        <v>162</v>
      </c>
      <c r="C52" s="362" t="s">
        <v>1080</v>
      </c>
      <c r="D52" s="362"/>
      <c r="E52" s="363">
        <v>1007.9</v>
      </c>
      <c r="F52" s="363">
        <v>1048.2</v>
      </c>
      <c r="G52" s="363">
        <v>1090.2</v>
      </c>
    </row>
    <row r="53" spans="1:7" ht="52.5" customHeight="1" outlineLevel="3">
      <c r="A53" s="361" t="s">
        <v>1090</v>
      </c>
      <c r="B53" s="362" t="s">
        <v>162</v>
      </c>
      <c r="C53" s="362" t="s">
        <v>1091</v>
      </c>
      <c r="D53" s="362"/>
      <c r="E53" s="363">
        <v>1007.9</v>
      </c>
      <c r="F53" s="363">
        <v>1048.2</v>
      </c>
      <c r="G53" s="363">
        <v>1090.2</v>
      </c>
    </row>
    <row r="54" spans="1:7" ht="60" customHeight="1" outlineLevel="4">
      <c r="A54" s="361" t="s">
        <v>1092</v>
      </c>
      <c r="B54" s="362" t="s">
        <v>162</v>
      </c>
      <c r="C54" s="362" t="s">
        <v>1093</v>
      </c>
      <c r="D54" s="362"/>
      <c r="E54" s="363">
        <v>1007.9</v>
      </c>
      <c r="F54" s="363">
        <v>1048.2</v>
      </c>
      <c r="G54" s="363">
        <v>1090.2</v>
      </c>
    </row>
    <row r="55" spans="1:7" ht="21.75" customHeight="1" outlineLevel="5">
      <c r="A55" s="361" t="s">
        <v>327</v>
      </c>
      <c r="B55" s="362" t="s">
        <v>162</v>
      </c>
      <c r="C55" s="362" t="s">
        <v>1095</v>
      </c>
      <c r="D55" s="362"/>
      <c r="E55" s="363">
        <v>1007.9</v>
      </c>
      <c r="F55" s="363">
        <v>1048.2</v>
      </c>
      <c r="G55" s="363">
        <v>1090.2</v>
      </c>
    </row>
    <row r="56" spans="1:7" ht="63" customHeight="1" outlineLevel="6">
      <c r="A56" s="361" t="s">
        <v>744</v>
      </c>
      <c r="B56" s="362" t="s">
        <v>162</v>
      </c>
      <c r="C56" s="362" t="s">
        <v>1095</v>
      </c>
      <c r="D56" s="362" t="s">
        <v>745</v>
      </c>
      <c r="E56" s="363">
        <v>806.3</v>
      </c>
      <c r="F56" s="363">
        <v>838.5</v>
      </c>
      <c r="G56" s="363">
        <v>872.1</v>
      </c>
    </row>
    <row r="57" spans="1:7" ht="60" customHeight="1" outlineLevel="7">
      <c r="A57" s="346" t="s">
        <v>744</v>
      </c>
      <c r="B57" s="347" t="s">
        <v>162</v>
      </c>
      <c r="C57" s="347" t="s">
        <v>1095</v>
      </c>
      <c r="D57" s="347" t="s">
        <v>745</v>
      </c>
      <c r="E57" s="364">
        <v>806.3</v>
      </c>
      <c r="F57" s="364">
        <v>838.5</v>
      </c>
      <c r="G57" s="364">
        <v>872.1</v>
      </c>
    </row>
    <row r="58" spans="1:7" ht="33" customHeight="1" outlineLevel="6">
      <c r="A58" s="361" t="s">
        <v>908</v>
      </c>
      <c r="B58" s="362" t="s">
        <v>162</v>
      </c>
      <c r="C58" s="362" t="s">
        <v>1095</v>
      </c>
      <c r="D58" s="362" t="s">
        <v>746</v>
      </c>
      <c r="E58" s="363">
        <v>201.6</v>
      </c>
      <c r="F58" s="363">
        <v>209.7</v>
      </c>
      <c r="G58" s="363">
        <v>218.1</v>
      </c>
    </row>
    <row r="59" spans="1:7" ht="33" customHeight="1" outlineLevel="7">
      <c r="A59" s="346" t="s">
        <v>908</v>
      </c>
      <c r="B59" s="347" t="s">
        <v>162</v>
      </c>
      <c r="C59" s="347" t="s">
        <v>1095</v>
      </c>
      <c r="D59" s="347" t="s">
        <v>746</v>
      </c>
      <c r="E59" s="364">
        <v>201.6</v>
      </c>
      <c r="F59" s="364">
        <v>209.7</v>
      </c>
      <c r="G59" s="364">
        <v>218.1</v>
      </c>
    </row>
    <row r="60" spans="1:7" ht="75" customHeight="1" outlineLevel="2">
      <c r="A60" s="361" t="s">
        <v>1148</v>
      </c>
      <c r="B60" s="362" t="s">
        <v>162</v>
      </c>
      <c r="C60" s="362" t="s">
        <v>1149</v>
      </c>
      <c r="D60" s="362"/>
      <c r="E60" s="363">
        <v>384</v>
      </c>
      <c r="F60" s="363">
        <v>380.5</v>
      </c>
      <c r="G60" s="363">
        <v>389.3</v>
      </c>
    </row>
    <row r="61" spans="1:7" ht="33" customHeight="1" outlineLevel="3">
      <c r="A61" s="361" t="s">
        <v>1150</v>
      </c>
      <c r="B61" s="362" t="s">
        <v>162</v>
      </c>
      <c r="C61" s="362" t="s">
        <v>1151</v>
      </c>
      <c r="D61" s="362"/>
      <c r="E61" s="363">
        <v>384</v>
      </c>
      <c r="F61" s="363">
        <v>380.5</v>
      </c>
      <c r="G61" s="363">
        <v>389.3</v>
      </c>
    </row>
    <row r="62" spans="1:7" ht="33" customHeight="1" outlineLevel="4">
      <c r="A62" s="361" t="s">
        <v>355</v>
      </c>
      <c r="B62" s="362" t="s">
        <v>162</v>
      </c>
      <c r="C62" s="362" t="s">
        <v>1155</v>
      </c>
      <c r="D62" s="362"/>
      <c r="E62" s="363">
        <v>384</v>
      </c>
      <c r="F62" s="363">
        <v>380.5</v>
      </c>
      <c r="G62" s="363">
        <v>389.3</v>
      </c>
    </row>
    <row r="63" spans="1:7" ht="33.75" customHeight="1" outlineLevel="5">
      <c r="A63" s="361" t="s">
        <v>402</v>
      </c>
      <c r="B63" s="362" t="s">
        <v>162</v>
      </c>
      <c r="C63" s="362" t="s">
        <v>1156</v>
      </c>
      <c r="D63" s="362"/>
      <c r="E63" s="363">
        <v>384</v>
      </c>
      <c r="F63" s="363">
        <v>380.5</v>
      </c>
      <c r="G63" s="363">
        <v>389.3</v>
      </c>
    </row>
    <row r="64" spans="1:7" ht="33" customHeight="1" outlineLevel="6">
      <c r="A64" s="361" t="s">
        <v>908</v>
      </c>
      <c r="B64" s="362" t="s">
        <v>162</v>
      </c>
      <c r="C64" s="362" t="s">
        <v>1156</v>
      </c>
      <c r="D64" s="362" t="s">
        <v>746</v>
      </c>
      <c r="E64" s="363">
        <v>384</v>
      </c>
      <c r="F64" s="363">
        <v>380.5</v>
      </c>
      <c r="G64" s="363">
        <v>389.3</v>
      </c>
    </row>
    <row r="65" spans="1:7" ht="33" customHeight="1" outlineLevel="7">
      <c r="A65" s="346" t="s">
        <v>908</v>
      </c>
      <c r="B65" s="347" t="s">
        <v>162</v>
      </c>
      <c r="C65" s="347" t="s">
        <v>1156</v>
      </c>
      <c r="D65" s="347" t="s">
        <v>746</v>
      </c>
      <c r="E65" s="364">
        <v>384</v>
      </c>
      <c r="F65" s="364">
        <v>380.5</v>
      </c>
      <c r="G65" s="364">
        <v>389.3</v>
      </c>
    </row>
    <row r="66" spans="1:7" ht="34.5" customHeight="1" outlineLevel="2">
      <c r="A66" s="361" t="s">
        <v>1157</v>
      </c>
      <c r="B66" s="362" t="s">
        <v>162</v>
      </c>
      <c r="C66" s="362" t="s">
        <v>1158</v>
      </c>
      <c r="D66" s="362"/>
      <c r="E66" s="363">
        <v>3367.5</v>
      </c>
      <c r="F66" s="363">
        <v>3329.1</v>
      </c>
      <c r="G66" s="363">
        <v>3329.1</v>
      </c>
    </row>
    <row r="67" spans="1:7" ht="31.5" customHeight="1" outlineLevel="3">
      <c r="A67" s="361" t="s">
        <v>1159</v>
      </c>
      <c r="B67" s="362" t="s">
        <v>162</v>
      </c>
      <c r="C67" s="362" t="s">
        <v>1160</v>
      </c>
      <c r="D67" s="362"/>
      <c r="E67" s="363">
        <v>3367.5</v>
      </c>
      <c r="F67" s="363">
        <v>3329.1</v>
      </c>
      <c r="G67" s="363">
        <v>3329.1</v>
      </c>
    </row>
    <row r="68" spans="1:7" ht="33.75" customHeight="1" outlineLevel="4">
      <c r="A68" s="361" t="s">
        <v>357</v>
      </c>
      <c r="B68" s="362" t="s">
        <v>162</v>
      </c>
      <c r="C68" s="362" t="s">
        <v>1161</v>
      </c>
      <c r="D68" s="362"/>
      <c r="E68" s="363">
        <v>3367.5</v>
      </c>
      <c r="F68" s="363">
        <v>3329.1</v>
      </c>
      <c r="G68" s="363">
        <v>3329.1</v>
      </c>
    </row>
    <row r="69" spans="1:8" ht="33" customHeight="1" outlineLevel="5">
      <c r="A69" s="361" t="s">
        <v>358</v>
      </c>
      <c r="B69" s="362" t="s">
        <v>162</v>
      </c>
      <c r="C69" s="362" t="s">
        <v>1162</v>
      </c>
      <c r="D69" s="362"/>
      <c r="E69" s="363">
        <v>2648.2</v>
      </c>
      <c r="F69" s="363">
        <v>2648.1</v>
      </c>
      <c r="G69" s="363">
        <v>2648.1</v>
      </c>
      <c r="H69" s="382"/>
    </row>
    <row r="70" spans="1:7" ht="63" customHeight="1" outlineLevel="6">
      <c r="A70" s="361" t="s">
        <v>744</v>
      </c>
      <c r="B70" s="362" t="s">
        <v>162</v>
      </c>
      <c r="C70" s="362" t="s">
        <v>1162</v>
      </c>
      <c r="D70" s="362" t="s">
        <v>745</v>
      </c>
      <c r="E70" s="363">
        <v>2536.9</v>
      </c>
      <c r="F70" s="363">
        <v>2536.9</v>
      </c>
      <c r="G70" s="363">
        <v>2536.9</v>
      </c>
    </row>
    <row r="71" spans="1:7" ht="66.75" customHeight="1" outlineLevel="7">
      <c r="A71" s="346" t="s">
        <v>744</v>
      </c>
      <c r="B71" s="347" t="s">
        <v>162</v>
      </c>
      <c r="C71" s="347" t="s">
        <v>1162</v>
      </c>
      <c r="D71" s="347" t="s">
        <v>745</v>
      </c>
      <c r="E71" s="364">
        <v>2536.9</v>
      </c>
      <c r="F71" s="364">
        <v>2536.9</v>
      </c>
      <c r="G71" s="364">
        <v>2536.9</v>
      </c>
    </row>
    <row r="72" spans="1:7" ht="27.75" customHeight="1" outlineLevel="6">
      <c r="A72" s="361" t="s">
        <v>908</v>
      </c>
      <c r="B72" s="362" t="s">
        <v>162</v>
      </c>
      <c r="C72" s="362" t="s">
        <v>1162</v>
      </c>
      <c r="D72" s="362" t="s">
        <v>746</v>
      </c>
      <c r="E72" s="363">
        <v>111.3</v>
      </c>
      <c r="F72" s="363">
        <v>111.2</v>
      </c>
      <c r="G72" s="363">
        <v>111.2</v>
      </c>
    </row>
    <row r="73" spans="1:7" ht="33" customHeight="1" outlineLevel="7">
      <c r="A73" s="346" t="s">
        <v>908</v>
      </c>
      <c r="B73" s="347" t="s">
        <v>162</v>
      </c>
      <c r="C73" s="347" t="s">
        <v>1162</v>
      </c>
      <c r="D73" s="347" t="s">
        <v>746</v>
      </c>
      <c r="E73" s="364">
        <v>111.3</v>
      </c>
      <c r="F73" s="364">
        <v>111.2</v>
      </c>
      <c r="G73" s="364">
        <v>111.2</v>
      </c>
    </row>
    <row r="74" spans="1:7" ht="15" customHeight="1" outlineLevel="5">
      <c r="A74" s="361" t="s">
        <v>1163</v>
      </c>
      <c r="B74" s="362" t="s">
        <v>162</v>
      </c>
      <c r="C74" s="362" t="s">
        <v>1164</v>
      </c>
      <c r="D74" s="362"/>
      <c r="E74" s="363">
        <v>719.3</v>
      </c>
      <c r="F74" s="363">
        <v>681</v>
      </c>
      <c r="G74" s="363">
        <v>681</v>
      </c>
    </row>
    <row r="75" spans="1:7" ht="60" customHeight="1" outlineLevel="6">
      <c r="A75" s="361" t="s">
        <v>744</v>
      </c>
      <c r="B75" s="362" t="s">
        <v>162</v>
      </c>
      <c r="C75" s="362" t="s">
        <v>1164</v>
      </c>
      <c r="D75" s="362" t="s">
        <v>745</v>
      </c>
      <c r="E75" s="363">
        <v>668.5</v>
      </c>
      <c r="F75" s="363">
        <v>668.5</v>
      </c>
      <c r="G75" s="363">
        <v>668.5</v>
      </c>
    </row>
    <row r="76" spans="1:7" ht="66.75" customHeight="1" outlineLevel="7">
      <c r="A76" s="346" t="s">
        <v>744</v>
      </c>
      <c r="B76" s="347" t="s">
        <v>162</v>
      </c>
      <c r="C76" s="347" t="s">
        <v>1164</v>
      </c>
      <c r="D76" s="347" t="s">
        <v>745</v>
      </c>
      <c r="E76" s="364">
        <v>668.5</v>
      </c>
      <c r="F76" s="364">
        <v>668.5</v>
      </c>
      <c r="G76" s="364">
        <v>668.5</v>
      </c>
    </row>
    <row r="77" spans="1:7" ht="33" customHeight="1" outlineLevel="6">
      <c r="A77" s="361" t="s">
        <v>908</v>
      </c>
      <c r="B77" s="362" t="s">
        <v>162</v>
      </c>
      <c r="C77" s="362" t="s">
        <v>1164</v>
      </c>
      <c r="D77" s="362" t="s">
        <v>746</v>
      </c>
      <c r="E77" s="363">
        <v>50.8</v>
      </c>
      <c r="F77" s="363">
        <v>12.5</v>
      </c>
      <c r="G77" s="363">
        <v>12.5</v>
      </c>
    </row>
    <row r="78" spans="1:7" ht="33" customHeight="1" outlineLevel="7">
      <c r="A78" s="346" t="s">
        <v>908</v>
      </c>
      <c r="B78" s="347" t="s">
        <v>162</v>
      </c>
      <c r="C78" s="347" t="s">
        <v>1164</v>
      </c>
      <c r="D78" s="347" t="s">
        <v>746</v>
      </c>
      <c r="E78" s="364">
        <v>50.8</v>
      </c>
      <c r="F78" s="364">
        <v>12.5</v>
      </c>
      <c r="G78" s="364">
        <v>12.5</v>
      </c>
    </row>
    <row r="79" spans="1:7" ht="33" customHeight="1" outlineLevel="2">
      <c r="A79" s="361" t="s">
        <v>384</v>
      </c>
      <c r="B79" s="362" t="s">
        <v>162</v>
      </c>
      <c r="C79" s="362" t="s">
        <v>1245</v>
      </c>
      <c r="D79" s="362"/>
      <c r="E79" s="363">
        <v>97314.7</v>
      </c>
      <c r="F79" s="363">
        <v>95965.1</v>
      </c>
      <c r="G79" s="363">
        <v>98523.8</v>
      </c>
    </row>
    <row r="80" spans="1:7" ht="44.25" customHeight="1" outlineLevel="3">
      <c r="A80" s="361" t="s">
        <v>388</v>
      </c>
      <c r="B80" s="362" t="s">
        <v>162</v>
      </c>
      <c r="C80" s="362" t="s">
        <v>1249</v>
      </c>
      <c r="D80" s="362"/>
      <c r="E80" s="363">
        <v>3592.3</v>
      </c>
      <c r="F80" s="363">
        <v>3559.9</v>
      </c>
      <c r="G80" s="363">
        <v>3642</v>
      </c>
    </row>
    <row r="81" spans="1:7" ht="18" customHeight="1" outlineLevel="4">
      <c r="A81" s="361" t="s">
        <v>386</v>
      </c>
      <c r="B81" s="362" t="s">
        <v>162</v>
      </c>
      <c r="C81" s="362" t="s">
        <v>1250</v>
      </c>
      <c r="D81" s="362"/>
      <c r="E81" s="363">
        <v>3592.3</v>
      </c>
      <c r="F81" s="363">
        <v>3559.9</v>
      </c>
      <c r="G81" s="363">
        <v>3642</v>
      </c>
    </row>
    <row r="82" spans="1:7" ht="16.5" customHeight="1" outlineLevel="5">
      <c r="A82" s="361" t="s">
        <v>387</v>
      </c>
      <c r="B82" s="362" t="s">
        <v>162</v>
      </c>
      <c r="C82" s="362" t="s">
        <v>1251</v>
      </c>
      <c r="D82" s="362"/>
      <c r="E82" s="363">
        <v>3592.3</v>
      </c>
      <c r="F82" s="363">
        <v>3559.9</v>
      </c>
      <c r="G82" s="363">
        <v>3642</v>
      </c>
    </row>
    <row r="83" spans="1:7" ht="59.25" customHeight="1" outlineLevel="6">
      <c r="A83" s="361" t="s">
        <v>744</v>
      </c>
      <c r="B83" s="362" t="s">
        <v>162</v>
      </c>
      <c r="C83" s="362" t="s">
        <v>1251</v>
      </c>
      <c r="D83" s="362" t="s">
        <v>745</v>
      </c>
      <c r="E83" s="363">
        <v>3592.3</v>
      </c>
      <c r="F83" s="363">
        <v>3559.9</v>
      </c>
      <c r="G83" s="363">
        <v>3642</v>
      </c>
    </row>
    <row r="84" spans="1:7" ht="66.75" customHeight="1" outlineLevel="7">
      <c r="A84" s="346" t="s">
        <v>744</v>
      </c>
      <c r="B84" s="347" t="s">
        <v>162</v>
      </c>
      <c r="C84" s="347" t="s">
        <v>1251</v>
      </c>
      <c r="D84" s="347" t="s">
        <v>745</v>
      </c>
      <c r="E84" s="364">
        <v>3592.3</v>
      </c>
      <c r="F84" s="364">
        <v>3559.9</v>
      </c>
      <c r="G84" s="364">
        <v>3642</v>
      </c>
    </row>
    <row r="85" spans="1:7" ht="18" customHeight="1" outlineLevel="3">
      <c r="A85" s="361" t="s">
        <v>390</v>
      </c>
      <c r="B85" s="362" t="s">
        <v>162</v>
      </c>
      <c r="C85" s="362" t="s">
        <v>1252</v>
      </c>
      <c r="D85" s="362"/>
      <c r="E85" s="363">
        <v>93722.4</v>
      </c>
      <c r="F85" s="363">
        <v>92405.2</v>
      </c>
      <c r="G85" s="363">
        <v>94881.8</v>
      </c>
    </row>
    <row r="86" spans="1:7" ht="17.25" customHeight="1" outlineLevel="4">
      <c r="A86" s="361" t="s">
        <v>386</v>
      </c>
      <c r="B86" s="362" t="s">
        <v>162</v>
      </c>
      <c r="C86" s="362" t="s">
        <v>1253</v>
      </c>
      <c r="D86" s="362"/>
      <c r="E86" s="363">
        <v>93722.4</v>
      </c>
      <c r="F86" s="363">
        <v>92405.2</v>
      </c>
      <c r="G86" s="363">
        <v>94881.8</v>
      </c>
    </row>
    <row r="87" spans="1:7" ht="14.25" customHeight="1" outlineLevel="5">
      <c r="A87" s="361" t="s">
        <v>387</v>
      </c>
      <c r="B87" s="362" t="s">
        <v>162</v>
      </c>
      <c r="C87" s="362" t="s">
        <v>1254</v>
      </c>
      <c r="D87" s="362"/>
      <c r="E87" s="363">
        <v>68296.2</v>
      </c>
      <c r="F87" s="363">
        <v>67352.2</v>
      </c>
      <c r="G87" s="363">
        <v>69502.2</v>
      </c>
    </row>
    <row r="88" spans="1:7" ht="61.5" customHeight="1" outlineLevel="6">
      <c r="A88" s="361" t="s">
        <v>744</v>
      </c>
      <c r="B88" s="362" t="s">
        <v>162</v>
      </c>
      <c r="C88" s="362" t="s">
        <v>1254</v>
      </c>
      <c r="D88" s="362" t="s">
        <v>745</v>
      </c>
      <c r="E88" s="363">
        <v>63362.6</v>
      </c>
      <c r="F88" s="363">
        <v>62452.7</v>
      </c>
      <c r="G88" s="363">
        <v>64504.7</v>
      </c>
    </row>
    <row r="89" spans="1:7" ht="66.75" customHeight="1" outlineLevel="7">
      <c r="A89" s="346" t="s">
        <v>744</v>
      </c>
      <c r="B89" s="347" t="s">
        <v>162</v>
      </c>
      <c r="C89" s="347" t="s">
        <v>1254</v>
      </c>
      <c r="D89" s="347" t="s">
        <v>745</v>
      </c>
      <c r="E89" s="364">
        <v>63362.6</v>
      </c>
      <c r="F89" s="364">
        <v>62452.7</v>
      </c>
      <c r="G89" s="364">
        <v>64504.7</v>
      </c>
    </row>
    <row r="90" spans="1:7" ht="33" customHeight="1" outlineLevel="6">
      <c r="A90" s="361" t="s">
        <v>908</v>
      </c>
      <c r="B90" s="362" t="s">
        <v>162</v>
      </c>
      <c r="C90" s="362" t="s">
        <v>1254</v>
      </c>
      <c r="D90" s="362" t="s">
        <v>746</v>
      </c>
      <c r="E90" s="363">
        <v>4733.6</v>
      </c>
      <c r="F90" s="363">
        <v>4701.3</v>
      </c>
      <c r="G90" s="363">
        <v>4794.7</v>
      </c>
    </row>
    <row r="91" spans="1:7" ht="33" customHeight="1" outlineLevel="7">
      <c r="A91" s="346" t="s">
        <v>908</v>
      </c>
      <c r="B91" s="347" t="s">
        <v>162</v>
      </c>
      <c r="C91" s="347" t="s">
        <v>1254</v>
      </c>
      <c r="D91" s="347" t="s">
        <v>746</v>
      </c>
      <c r="E91" s="364">
        <v>4733.6</v>
      </c>
      <c r="F91" s="364">
        <v>4701.3</v>
      </c>
      <c r="G91" s="364">
        <v>4794.7</v>
      </c>
    </row>
    <row r="92" spans="1:7" ht="21.75" customHeight="1" outlineLevel="6">
      <c r="A92" s="361" t="s">
        <v>747</v>
      </c>
      <c r="B92" s="362" t="s">
        <v>162</v>
      </c>
      <c r="C92" s="362" t="s">
        <v>1254</v>
      </c>
      <c r="D92" s="362" t="s">
        <v>748</v>
      </c>
      <c r="E92" s="363">
        <v>200</v>
      </c>
      <c r="F92" s="363">
        <v>198.2</v>
      </c>
      <c r="G92" s="363">
        <v>202.8</v>
      </c>
    </row>
    <row r="93" spans="1:7" ht="21" customHeight="1" outlineLevel="7">
      <c r="A93" s="346" t="s">
        <v>747</v>
      </c>
      <c r="B93" s="347" t="s">
        <v>162</v>
      </c>
      <c r="C93" s="347" t="s">
        <v>1254</v>
      </c>
      <c r="D93" s="347" t="s">
        <v>748</v>
      </c>
      <c r="E93" s="364">
        <v>200</v>
      </c>
      <c r="F93" s="364">
        <v>198.2</v>
      </c>
      <c r="G93" s="364">
        <v>202.8</v>
      </c>
    </row>
    <row r="94" spans="1:7" ht="27" customHeight="1" outlineLevel="5">
      <c r="A94" s="361" t="s">
        <v>346</v>
      </c>
      <c r="B94" s="362" t="s">
        <v>162</v>
      </c>
      <c r="C94" s="362" t="s">
        <v>1261</v>
      </c>
      <c r="D94" s="362"/>
      <c r="E94" s="363">
        <v>6413.3</v>
      </c>
      <c r="F94" s="363">
        <v>5772</v>
      </c>
      <c r="G94" s="363">
        <v>5772</v>
      </c>
    </row>
    <row r="95" spans="1:7" ht="62.25" customHeight="1" outlineLevel="6">
      <c r="A95" s="361" t="s">
        <v>744</v>
      </c>
      <c r="B95" s="362" t="s">
        <v>162</v>
      </c>
      <c r="C95" s="362" t="s">
        <v>1261</v>
      </c>
      <c r="D95" s="362" t="s">
        <v>745</v>
      </c>
      <c r="E95" s="363">
        <v>6250</v>
      </c>
      <c r="F95" s="363">
        <v>5772</v>
      </c>
      <c r="G95" s="363">
        <v>5772</v>
      </c>
    </row>
    <row r="96" spans="1:7" ht="66.75" customHeight="1" outlineLevel="7">
      <c r="A96" s="346" t="s">
        <v>744</v>
      </c>
      <c r="B96" s="347" t="s">
        <v>162</v>
      </c>
      <c r="C96" s="347" t="s">
        <v>1261</v>
      </c>
      <c r="D96" s="347" t="s">
        <v>745</v>
      </c>
      <c r="E96" s="364">
        <v>6250</v>
      </c>
      <c r="F96" s="364">
        <v>5772</v>
      </c>
      <c r="G96" s="364">
        <v>5772</v>
      </c>
    </row>
    <row r="97" spans="1:7" ht="33" customHeight="1" outlineLevel="6">
      <c r="A97" s="361" t="s">
        <v>908</v>
      </c>
      <c r="B97" s="362" t="s">
        <v>162</v>
      </c>
      <c r="C97" s="362" t="s">
        <v>1261</v>
      </c>
      <c r="D97" s="362" t="s">
        <v>746</v>
      </c>
      <c r="E97" s="363">
        <v>163.3</v>
      </c>
      <c r="F97" s="363"/>
      <c r="G97" s="363"/>
    </row>
    <row r="98" spans="1:7" ht="33" customHeight="1" outlineLevel="7">
      <c r="A98" s="346" t="s">
        <v>908</v>
      </c>
      <c r="B98" s="347" t="s">
        <v>162</v>
      </c>
      <c r="C98" s="347" t="s">
        <v>1261</v>
      </c>
      <c r="D98" s="347" t="s">
        <v>746</v>
      </c>
      <c r="E98" s="364">
        <v>163.3</v>
      </c>
      <c r="F98" s="364"/>
      <c r="G98" s="364"/>
    </row>
    <row r="99" spans="1:7" ht="17.25" customHeight="1" outlineLevel="5">
      <c r="A99" s="361" t="s">
        <v>392</v>
      </c>
      <c r="B99" s="362" t="s">
        <v>162</v>
      </c>
      <c r="C99" s="362" t="s">
        <v>1262</v>
      </c>
      <c r="D99" s="362"/>
      <c r="E99" s="363">
        <v>582.5</v>
      </c>
      <c r="F99" s="363">
        <v>582.5</v>
      </c>
      <c r="G99" s="363">
        <v>582.5</v>
      </c>
    </row>
    <row r="100" spans="1:7" ht="63" customHeight="1" outlineLevel="6">
      <c r="A100" s="361" t="s">
        <v>744</v>
      </c>
      <c r="B100" s="362" t="s">
        <v>162</v>
      </c>
      <c r="C100" s="362" t="s">
        <v>1262</v>
      </c>
      <c r="D100" s="362" t="s">
        <v>745</v>
      </c>
      <c r="E100" s="363">
        <v>582.5</v>
      </c>
      <c r="F100" s="363">
        <v>582.5</v>
      </c>
      <c r="G100" s="363">
        <v>582.5</v>
      </c>
    </row>
    <row r="101" spans="1:7" ht="66.75" customHeight="1" outlineLevel="7">
      <c r="A101" s="346" t="s">
        <v>744</v>
      </c>
      <c r="B101" s="347" t="s">
        <v>162</v>
      </c>
      <c r="C101" s="347" t="s">
        <v>1262</v>
      </c>
      <c r="D101" s="347" t="s">
        <v>745</v>
      </c>
      <c r="E101" s="364">
        <v>582.5</v>
      </c>
      <c r="F101" s="364">
        <v>582.5</v>
      </c>
      <c r="G101" s="364">
        <v>582.5</v>
      </c>
    </row>
    <row r="102" spans="1:7" ht="33" customHeight="1" outlineLevel="5">
      <c r="A102" s="361" t="s">
        <v>393</v>
      </c>
      <c r="B102" s="362" t="s">
        <v>162</v>
      </c>
      <c r="C102" s="362" t="s">
        <v>1263</v>
      </c>
      <c r="D102" s="362"/>
      <c r="E102" s="363">
        <v>554.6</v>
      </c>
      <c r="F102" s="363">
        <v>554.6</v>
      </c>
      <c r="G102" s="363">
        <v>554.6</v>
      </c>
    </row>
    <row r="103" spans="1:7" ht="61.5" customHeight="1" outlineLevel="6">
      <c r="A103" s="361" t="s">
        <v>744</v>
      </c>
      <c r="B103" s="362" t="s">
        <v>162</v>
      </c>
      <c r="C103" s="362" t="s">
        <v>1263</v>
      </c>
      <c r="D103" s="362" t="s">
        <v>745</v>
      </c>
      <c r="E103" s="363">
        <v>504.2</v>
      </c>
      <c r="F103" s="363">
        <v>504.2</v>
      </c>
      <c r="G103" s="363">
        <v>504.2</v>
      </c>
    </row>
    <row r="104" spans="1:7" ht="60.75" customHeight="1" outlineLevel="7">
      <c r="A104" s="346" t="s">
        <v>744</v>
      </c>
      <c r="B104" s="347" t="s">
        <v>162</v>
      </c>
      <c r="C104" s="347" t="s">
        <v>1263</v>
      </c>
      <c r="D104" s="347" t="s">
        <v>745</v>
      </c>
      <c r="E104" s="364">
        <v>504.2</v>
      </c>
      <c r="F104" s="364">
        <v>504.2</v>
      </c>
      <c r="G104" s="364">
        <v>504.2</v>
      </c>
    </row>
    <row r="105" spans="1:7" ht="33" customHeight="1" outlineLevel="6">
      <c r="A105" s="361" t="s">
        <v>908</v>
      </c>
      <c r="B105" s="362" t="s">
        <v>162</v>
      </c>
      <c r="C105" s="362" t="s">
        <v>1263</v>
      </c>
      <c r="D105" s="362" t="s">
        <v>746</v>
      </c>
      <c r="E105" s="363">
        <v>50.4</v>
      </c>
      <c r="F105" s="363">
        <v>50.4</v>
      </c>
      <c r="G105" s="363">
        <v>50.4</v>
      </c>
    </row>
    <row r="106" spans="1:7" ht="33" customHeight="1" outlineLevel="7">
      <c r="A106" s="346" t="s">
        <v>908</v>
      </c>
      <c r="B106" s="347" t="s">
        <v>162</v>
      </c>
      <c r="C106" s="347" t="s">
        <v>1263</v>
      </c>
      <c r="D106" s="347" t="s">
        <v>746</v>
      </c>
      <c r="E106" s="364">
        <v>50.4</v>
      </c>
      <c r="F106" s="364">
        <v>50.4</v>
      </c>
      <c r="G106" s="364">
        <v>50.4</v>
      </c>
    </row>
    <row r="107" spans="1:7" ht="33" customHeight="1" outlineLevel="5">
      <c r="A107" s="361" t="s">
        <v>401</v>
      </c>
      <c r="B107" s="362" t="s">
        <v>162</v>
      </c>
      <c r="C107" s="362" t="s">
        <v>720</v>
      </c>
      <c r="D107" s="362"/>
      <c r="E107" s="363">
        <v>17875.8</v>
      </c>
      <c r="F107" s="363">
        <v>18143.9</v>
      </c>
      <c r="G107" s="363">
        <v>18470.5</v>
      </c>
    </row>
    <row r="108" spans="1:7" ht="62.25" customHeight="1" outlineLevel="6">
      <c r="A108" s="361" t="s">
        <v>744</v>
      </c>
      <c r="B108" s="362" t="s">
        <v>162</v>
      </c>
      <c r="C108" s="362" t="s">
        <v>720</v>
      </c>
      <c r="D108" s="362" t="s">
        <v>745</v>
      </c>
      <c r="E108" s="363">
        <v>17009.9</v>
      </c>
      <c r="F108" s="363">
        <v>17265</v>
      </c>
      <c r="G108" s="363">
        <v>17546.9</v>
      </c>
    </row>
    <row r="109" spans="1:7" ht="60" customHeight="1" outlineLevel="7">
      <c r="A109" s="346" t="s">
        <v>744</v>
      </c>
      <c r="B109" s="347" t="s">
        <v>162</v>
      </c>
      <c r="C109" s="347" t="s">
        <v>720</v>
      </c>
      <c r="D109" s="347" t="s">
        <v>745</v>
      </c>
      <c r="E109" s="364">
        <v>17009.9</v>
      </c>
      <c r="F109" s="364">
        <v>17265</v>
      </c>
      <c r="G109" s="364">
        <v>17546.9</v>
      </c>
    </row>
    <row r="110" spans="1:7" ht="33" customHeight="1" outlineLevel="6">
      <c r="A110" s="361" t="s">
        <v>908</v>
      </c>
      <c r="B110" s="362" t="s">
        <v>162</v>
      </c>
      <c r="C110" s="362" t="s">
        <v>720</v>
      </c>
      <c r="D110" s="362" t="s">
        <v>746</v>
      </c>
      <c r="E110" s="363">
        <v>865.9</v>
      </c>
      <c r="F110" s="363">
        <v>878.9</v>
      </c>
      <c r="G110" s="363">
        <v>923.6</v>
      </c>
    </row>
    <row r="111" spans="1:7" ht="33" customHeight="1" outlineLevel="7">
      <c r="A111" s="346" t="s">
        <v>908</v>
      </c>
      <c r="B111" s="347" t="s">
        <v>162</v>
      </c>
      <c r="C111" s="347" t="s">
        <v>720</v>
      </c>
      <c r="D111" s="347" t="s">
        <v>746</v>
      </c>
      <c r="E111" s="364">
        <v>865.9</v>
      </c>
      <c r="F111" s="364">
        <v>878.9</v>
      </c>
      <c r="G111" s="364">
        <v>923.6</v>
      </c>
    </row>
    <row r="112" spans="1:7" ht="12.75" outlineLevel="1">
      <c r="A112" s="361" t="s">
        <v>163</v>
      </c>
      <c r="B112" s="362" t="s">
        <v>164</v>
      </c>
      <c r="C112" s="362"/>
      <c r="D112" s="362"/>
      <c r="E112" s="363">
        <v>114.9</v>
      </c>
      <c r="F112" s="363"/>
      <c r="G112" s="363"/>
    </row>
    <row r="113" spans="1:8" ht="18.75" customHeight="1" outlineLevel="2">
      <c r="A113" s="361" t="s">
        <v>1272</v>
      </c>
      <c r="B113" s="362" t="s">
        <v>164</v>
      </c>
      <c r="C113" s="362" t="s">
        <v>1273</v>
      </c>
      <c r="D113" s="362"/>
      <c r="E113" s="363">
        <v>114.9</v>
      </c>
      <c r="F113" s="363"/>
      <c r="G113" s="363"/>
      <c r="H113" s="382"/>
    </row>
    <row r="114" spans="1:7" ht="18.75" customHeight="1" outlineLevel="3">
      <c r="A114" s="361" t="s">
        <v>386</v>
      </c>
      <c r="B114" s="362" t="s">
        <v>164</v>
      </c>
      <c r="C114" s="362" t="s">
        <v>1274</v>
      </c>
      <c r="D114" s="362"/>
      <c r="E114" s="363">
        <v>114.9</v>
      </c>
      <c r="F114" s="363"/>
      <c r="G114" s="363"/>
    </row>
    <row r="115" spans="1:7" ht="18.75" customHeight="1" outlineLevel="4">
      <c r="A115" s="361" t="s">
        <v>386</v>
      </c>
      <c r="B115" s="362" t="s">
        <v>164</v>
      </c>
      <c r="C115" s="362" t="s">
        <v>1275</v>
      </c>
      <c r="D115" s="362"/>
      <c r="E115" s="363">
        <v>114.9</v>
      </c>
      <c r="F115" s="363"/>
      <c r="G115" s="363"/>
    </row>
    <row r="116" spans="1:7" ht="45" customHeight="1" outlineLevel="5">
      <c r="A116" s="361" t="s">
        <v>399</v>
      </c>
      <c r="B116" s="362" t="s">
        <v>164</v>
      </c>
      <c r="C116" s="362" t="s">
        <v>1302</v>
      </c>
      <c r="D116" s="362"/>
      <c r="E116" s="363">
        <v>114.9</v>
      </c>
      <c r="F116" s="363"/>
      <c r="G116" s="363"/>
    </row>
    <row r="117" spans="1:7" ht="33" customHeight="1" outlineLevel="6">
      <c r="A117" s="361" t="s">
        <v>908</v>
      </c>
      <c r="B117" s="362" t="s">
        <v>164</v>
      </c>
      <c r="C117" s="362" t="s">
        <v>1302</v>
      </c>
      <c r="D117" s="362" t="s">
        <v>746</v>
      </c>
      <c r="E117" s="363">
        <v>114.9</v>
      </c>
      <c r="F117" s="363"/>
      <c r="G117" s="363"/>
    </row>
    <row r="118" spans="1:7" ht="33" customHeight="1" outlineLevel="7">
      <c r="A118" s="346" t="s">
        <v>908</v>
      </c>
      <c r="B118" s="347" t="s">
        <v>164</v>
      </c>
      <c r="C118" s="347" t="s">
        <v>1302</v>
      </c>
      <c r="D118" s="347" t="s">
        <v>746</v>
      </c>
      <c r="E118" s="364">
        <v>114.9</v>
      </c>
      <c r="F118" s="364"/>
      <c r="G118" s="364"/>
    </row>
    <row r="119" spans="1:7" ht="44.25" customHeight="1" outlineLevel="1">
      <c r="A119" s="361" t="s">
        <v>165</v>
      </c>
      <c r="B119" s="362" t="s">
        <v>166</v>
      </c>
      <c r="C119" s="362"/>
      <c r="D119" s="362"/>
      <c r="E119" s="363">
        <v>27995.3</v>
      </c>
      <c r="F119" s="363">
        <v>27894.7</v>
      </c>
      <c r="G119" s="363">
        <v>28447.4</v>
      </c>
    </row>
    <row r="120" spans="1:7" ht="45.75" customHeight="1" outlineLevel="2" collapsed="1">
      <c r="A120" s="361" t="s">
        <v>276</v>
      </c>
      <c r="B120" s="362" t="s">
        <v>166</v>
      </c>
      <c r="C120" s="362" t="s">
        <v>932</v>
      </c>
      <c r="D120" s="362"/>
      <c r="E120" s="363">
        <v>29.6</v>
      </c>
      <c r="F120" s="363">
        <v>29.4</v>
      </c>
      <c r="G120" s="363">
        <v>29.2</v>
      </c>
    </row>
    <row r="121" spans="1:7" ht="57" customHeight="1" outlineLevel="3">
      <c r="A121" s="361" t="s">
        <v>933</v>
      </c>
      <c r="B121" s="362" t="s">
        <v>166</v>
      </c>
      <c r="C121" s="362" t="s">
        <v>934</v>
      </c>
      <c r="D121" s="362"/>
      <c r="E121" s="363">
        <v>29.6</v>
      </c>
      <c r="F121" s="363">
        <v>29.4</v>
      </c>
      <c r="G121" s="363">
        <v>29.2</v>
      </c>
    </row>
    <row r="122" spans="1:7" ht="44.25" customHeight="1" outlineLevel="4">
      <c r="A122" s="361" t="s">
        <v>935</v>
      </c>
      <c r="B122" s="362" t="s">
        <v>166</v>
      </c>
      <c r="C122" s="362" t="s">
        <v>936</v>
      </c>
      <c r="D122" s="362"/>
      <c r="E122" s="363">
        <v>29.6</v>
      </c>
      <c r="F122" s="363">
        <v>29.4</v>
      </c>
      <c r="G122" s="363">
        <v>29.2</v>
      </c>
    </row>
    <row r="123" spans="1:7" ht="60.75" customHeight="1" outlineLevel="5">
      <c r="A123" s="361" t="s">
        <v>279</v>
      </c>
      <c r="B123" s="362" t="s">
        <v>166</v>
      </c>
      <c r="C123" s="362" t="s">
        <v>938</v>
      </c>
      <c r="D123" s="362"/>
      <c r="E123" s="363">
        <v>29.6</v>
      </c>
      <c r="F123" s="363">
        <v>29.4</v>
      </c>
      <c r="G123" s="363">
        <v>29.2</v>
      </c>
    </row>
    <row r="124" spans="1:7" ht="55.5" customHeight="1" outlineLevel="6">
      <c r="A124" s="361" t="s">
        <v>744</v>
      </c>
      <c r="B124" s="362" t="s">
        <v>166</v>
      </c>
      <c r="C124" s="362" t="s">
        <v>938</v>
      </c>
      <c r="D124" s="362" t="s">
        <v>745</v>
      </c>
      <c r="E124" s="363">
        <v>29.6</v>
      </c>
      <c r="F124" s="363">
        <v>29.4</v>
      </c>
      <c r="G124" s="363">
        <v>29.2</v>
      </c>
    </row>
    <row r="125" spans="1:7" ht="66.75" customHeight="1" outlineLevel="7">
      <c r="A125" s="346" t="s">
        <v>744</v>
      </c>
      <c r="B125" s="347" t="s">
        <v>166</v>
      </c>
      <c r="C125" s="347" t="s">
        <v>938</v>
      </c>
      <c r="D125" s="347" t="s">
        <v>745</v>
      </c>
      <c r="E125" s="364">
        <v>29.6</v>
      </c>
      <c r="F125" s="364">
        <v>29.4</v>
      </c>
      <c r="G125" s="364">
        <v>29.2</v>
      </c>
    </row>
    <row r="126" spans="1:7" ht="67.5" customHeight="1" outlineLevel="2">
      <c r="A126" s="361" t="s">
        <v>1148</v>
      </c>
      <c r="B126" s="362" t="s">
        <v>166</v>
      </c>
      <c r="C126" s="362" t="s">
        <v>1149</v>
      </c>
      <c r="D126" s="362"/>
      <c r="E126" s="363">
        <v>113.5</v>
      </c>
      <c r="F126" s="363">
        <v>112.5</v>
      </c>
      <c r="G126" s="363">
        <v>115.1</v>
      </c>
    </row>
    <row r="127" spans="1:7" ht="33" customHeight="1" outlineLevel="3">
      <c r="A127" s="361" t="s">
        <v>1150</v>
      </c>
      <c r="B127" s="362" t="s">
        <v>166</v>
      </c>
      <c r="C127" s="362" t="s">
        <v>1151</v>
      </c>
      <c r="D127" s="362"/>
      <c r="E127" s="363">
        <v>113.5</v>
      </c>
      <c r="F127" s="363">
        <v>112.5</v>
      </c>
      <c r="G127" s="363">
        <v>115.1</v>
      </c>
    </row>
    <row r="128" spans="1:7" ht="33" customHeight="1" outlineLevel="4">
      <c r="A128" s="361" t="s">
        <v>355</v>
      </c>
      <c r="B128" s="362" t="s">
        <v>166</v>
      </c>
      <c r="C128" s="362" t="s">
        <v>1155</v>
      </c>
      <c r="D128" s="362"/>
      <c r="E128" s="363">
        <v>113.5</v>
      </c>
      <c r="F128" s="363">
        <v>112.5</v>
      </c>
      <c r="G128" s="363">
        <v>115.1</v>
      </c>
    </row>
    <row r="129" spans="1:7" ht="33" customHeight="1" outlineLevel="5">
      <c r="A129" s="361" t="s">
        <v>402</v>
      </c>
      <c r="B129" s="362" t="s">
        <v>166</v>
      </c>
      <c r="C129" s="362" t="s">
        <v>1156</v>
      </c>
      <c r="D129" s="362"/>
      <c r="E129" s="363">
        <v>113.5</v>
      </c>
      <c r="F129" s="363">
        <v>112.5</v>
      </c>
      <c r="G129" s="363">
        <v>115.1</v>
      </c>
    </row>
    <row r="130" spans="1:7" ht="33" customHeight="1" outlineLevel="6">
      <c r="A130" s="361" t="s">
        <v>908</v>
      </c>
      <c r="B130" s="362" t="s">
        <v>166</v>
      </c>
      <c r="C130" s="362" t="s">
        <v>1156</v>
      </c>
      <c r="D130" s="362" t="s">
        <v>746</v>
      </c>
      <c r="E130" s="363">
        <v>113.5</v>
      </c>
      <c r="F130" s="363">
        <v>112.5</v>
      </c>
      <c r="G130" s="363">
        <v>115.1</v>
      </c>
    </row>
    <row r="131" spans="1:7" ht="33" customHeight="1" outlineLevel="7">
      <c r="A131" s="346" t="s">
        <v>908</v>
      </c>
      <c r="B131" s="347" t="s">
        <v>166</v>
      </c>
      <c r="C131" s="347" t="s">
        <v>1156</v>
      </c>
      <c r="D131" s="347" t="s">
        <v>746</v>
      </c>
      <c r="E131" s="364">
        <v>113.5</v>
      </c>
      <c r="F131" s="364">
        <v>112.5</v>
      </c>
      <c r="G131" s="364">
        <v>115.1</v>
      </c>
    </row>
    <row r="132" spans="1:7" ht="28.5" customHeight="1" outlineLevel="2">
      <c r="A132" s="361" t="s">
        <v>384</v>
      </c>
      <c r="B132" s="362" t="s">
        <v>166</v>
      </c>
      <c r="C132" s="362" t="s">
        <v>1245</v>
      </c>
      <c r="D132" s="362"/>
      <c r="E132" s="363">
        <v>27852.2</v>
      </c>
      <c r="F132" s="363">
        <v>27752.8</v>
      </c>
      <c r="G132" s="363">
        <v>28303.1</v>
      </c>
    </row>
    <row r="133" spans="1:7" ht="21.75" customHeight="1" outlineLevel="3">
      <c r="A133" s="361" t="s">
        <v>390</v>
      </c>
      <c r="B133" s="362" t="s">
        <v>166</v>
      </c>
      <c r="C133" s="362" t="s">
        <v>1252</v>
      </c>
      <c r="D133" s="362"/>
      <c r="E133" s="363">
        <v>25879.8</v>
      </c>
      <c r="F133" s="363">
        <v>25798.2</v>
      </c>
      <c r="G133" s="363">
        <v>26303.4</v>
      </c>
    </row>
    <row r="134" spans="1:7" ht="21.75" customHeight="1" outlineLevel="4">
      <c r="A134" s="361" t="s">
        <v>386</v>
      </c>
      <c r="B134" s="362" t="s">
        <v>166</v>
      </c>
      <c r="C134" s="362" t="s">
        <v>1253</v>
      </c>
      <c r="D134" s="362"/>
      <c r="E134" s="363">
        <v>25879.8</v>
      </c>
      <c r="F134" s="363">
        <v>25798.2</v>
      </c>
      <c r="G134" s="363">
        <v>26303.4</v>
      </c>
    </row>
    <row r="135" spans="1:7" ht="21.75" customHeight="1" outlineLevel="5">
      <c r="A135" s="361" t="s">
        <v>387</v>
      </c>
      <c r="B135" s="362" t="s">
        <v>166</v>
      </c>
      <c r="C135" s="362" t="s">
        <v>1254</v>
      </c>
      <c r="D135" s="362"/>
      <c r="E135" s="363">
        <v>17861.3</v>
      </c>
      <c r="F135" s="363">
        <v>17700.1</v>
      </c>
      <c r="G135" s="363">
        <v>18108.4</v>
      </c>
    </row>
    <row r="136" spans="1:7" ht="56.25" customHeight="1" outlineLevel="6">
      <c r="A136" s="361" t="s">
        <v>744</v>
      </c>
      <c r="B136" s="362" t="s">
        <v>166</v>
      </c>
      <c r="C136" s="362" t="s">
        <v>1254</v>
      </c>
      <c r="D136" s="362" t="s">
        <v>745</v>
      </c>
      <c r="E136" s="363">
        <v>16416.3</v>
      </c>
      <c r="F136" s="363">
        <v>16402.7</v>
      </c>
      <c r="G136" s="363">
        <v>16437.2</v>
      </c>
    </row>
    <row r="137" spans="1:7" ht="61.5" customHeight="1" outlineLevel="7">
      <c r="A137" s="346" t="s">
        <v>744</v>
      </c>
      <c r="B137" s="347" t="s">
        <v>166</v>
      </c>
      <c r="C137" s="347" t="s">
        <v>1254</v>
      </c>
      <c r="D137" s="347" t="s">
        <v>745</v>
      </c>
      <c r="E137" s="364">
        <v>16416.3</v>
      </c>
      <c r="F137" s="364">
        <v>16402.7</v>
      </c>
      <c r="G137" s="364">
        <v>16437.2</v>
      </c>
    </row>
    <row r="138" spans="1:7" ht="27" customHeight="1" outlineLevel="6">
      <c r="A138" s="361" t="s">
        <v>908</v>
      </c>
      <c r="B138" s="362" t="s">
        <v>166</v>
      </c>
      <c r="C138" s="362" t="s">
        <v>1254</v>
      </c>
      <c r="D138" s="362" t="s">
        <v>746</v>
      </c>
      <c r="E138" s="363">
        <v>1398.8</v>
      </c>
      <c r="F138" s="363">
        <v>1251.2</v>
      </c>
      <c r="G138" s="363">
        <v>1625</v>
      </c>
    </row>
    <row r="139" spans="1:7" ht="33" customHeight="1" outlineLevel="7">
      <c r="A139" s="346" t="s">
        <v>908</v>
      </c>
      <c r="B139" s="347" t="s">
        <v>166</v>
      </c>
      <c r="C139" s="347" t="s">
        <v>1254</v>
      </c>
      <c r="D139" s="347" t="s">
        <v>746</v>
      </c>
      <c r="E139" s="364">
        <v>1398.8</v>
      </c>
      <c r="F139" s="364">
        <v>1251.2</v>
      </c>
      <c r="G139" s="364">
        <v>1625</v>
      </c>
    </row>
    <row r="140" spans="1:7" ht="22.5" customHeight="1" outlineLevel="6">
      <c r="A140" s="361" t="s">
        <v>747</v>
      </c>
      <c r="B140" s="362" t="s">
        <v>166</v>
      </c>
      <c r="C140" s="362" t="s">
        <v>1254</v>
      </c>
      <c r="D140" s="362" t="s">
        <v>748</v>
      </c>
      <c r="E140" s="363">
        <v>46.2</v>
      </c>
      <c r="F140" s="363">
        <v>46.2</v>
      </c>
      <c r="G140" s="363">
        <v>46.2</v>
      </c>
    </row>
    <row r="141" spans="1:7" ht="22.5" customHeight="1" outlineLevel="7">
      <c r="A141" s="346" t="s">
        <v>747</v>
      </c>
      <c r="B141" s="347" t="s">
        <v>166</v>
      </c>
      <c r="C141" s="347" t="s">
        <v>1254</v>
      </c>
      <c r="D141" s="347" t="s">
        <v>748</v>
      </c>
      <c r="E141" s="364">
        <v>46.2</v>
      </c>
      <c r="F141" s="364">
        <v>46.2</v>
      </c>
      <c r="G141" s="364">
        <v>46.2</v>
      </c>
    </row>
    <row r="142" spans="1:7" ht="43.5" customHeight="1" outlineLevel="5">
      <c r="A142" s="361" t="s">
        <v>1255</v>
      </c>
      <c r="B142" s="362" t="s">
        <v>166</v>
      </c>
      <c r="C142" s="362" t="s">
        <v>1256</v>
      </c>
      <c r="D142" s="362"/>
      <c r="E142" s="363">
        <v>2242.4</v>
      </c>
      <c r="F142" s="363">
        <v>2242.4</v>
      </c>
      <c r="G142" s="363">
        <v>2242.4</v>
      </c>
    </row>
    <row r="143" spans="1:7" ht="57" customHeight="1" outlineLevel="6">
      <c r="A143" s="361" t="s">
        <v>744</v>
      </c>
      <c r="B143" s="362" t="s">
        <v>166</v>
      </c>
      <c r="C143" s="362" t="s">
        <v>1256</v>
      </c>
      <c r="D143" s="362" t="s">
        <v>745</v>
      </c>
      <c r="E143" s="363">
        <v>2242.4</v>
      </c>
      <c r="F143" s="363">
        <v>2242.4</v>
      </c>
      <c r="G143" s="363">
        <v>2242.4</v>
      </c>
    </row>
    <row r="144" spans="1:7" ht="66.75" customHeight="1" outlineLevel="7">
      <c r="A144" s="346" t="s">
        <v>744</v>
      </c>
      <c r="B144" s="347" t="s">
        <v>166</v>
      </c>
      <c r="C144" s="347" t="s">
        <v>1256</v>
      </c>
      <c r="D144" s="347" t="s">
        <v>745</v>
      </c>
      <c r="E144" s="364">
        <v>2242.4</v>
      </c>
      <c r="F144" s="364">
        <v>2242.4</v>
      </c>
      <c r="G144" s="364">
        <v>2242.4</v>
      </c>
    </row>
    <row r="145" spans="1:7" ht="33" customHeight="1" outlineLevel="5">
      <c r="A145" s="361" t="s">
        <v>1257</v>
      </c>
      <c r="B145" s="362" t="s">
        <v>166</v>
      </c>
      <c r="C145" s="362" t="s">
        <v>1258</v>
      </c>
      <c r="D145" s="362"/>
      <c r="E145" s="363">
        <v>472.6</v>
      </c>
      <c r="F145" s="363">
        <v>472.6</v>
      </c>
      <c r="G145" s="363">
        <v>472.6</v>
      </c>
    </row>
    <row r="146" spans="1:7" ht="60" customHeight="1" outlineLevel="6">
      <c r="A146" s="361" t="s">
        <v>744</v>
      </c>
      <c r="B146" s="362" t="s">
        <v>166</v>
      </c>
      <c r="C146" s="362" t="s">
        <v>1258</v>
      </c>
      <c r="D146" s="362" t="s">
        <v>745</v>
      </c>
      <c r="E146" s="363">
        <v>472.6</v>
      </c>
      <c r="F146" s="363">
        <v>472.6</v>
      </c>
      <c r="G146" s="363">
        <v>472.6</v>
      </c>
    </row>
    <row r="147" spans="1:7" ht="66.75" customHeight="1" outlineLevel="7">
      <c r="A147" s="346" t="s">
        <v>744</v>
      </c>
      <c r="B147" s="347" t="s">
        <v>166</v>
      </c>
      <c r="C147" s="347" t="s">
        <v>1258</v>
      </c>
      <c r="D147" s="347" t="s">
        <v>745</v>
      </c>
      <c r="E147" s="364">
        <v>472.6</v>
      </c>
      <c r="F147" s="364">
        <v>472.6</v>
      </c>
      <c r="G147" s="364">
        <v>472.6</v>
      </c>
    </row>
    <row r="148" spans="1:7" ht="39.75" customHeight="1" outlineLevel="5">
      <c r="A148" s="361" t="s">
        <v>423</v>
      </c>
      <c r="B148" s="362" t="s">
        <v>166</v>
      </c>
      <c r="C148" s="362" t="s">
        <v>722</v>
      </c>
      <c r="D148" s="362"/>
      <c r="E148" s="363">
        <v>4097.5</v>
      </c>
      <c r="F148" s="363">
        <v>4159</v>
      </c>
      <c r="G148" s="363">
        <v>4233.9</v>
      </c>
    </row>
    <row r="149" spans="1:7" ht="63" customHeight="1" outlineLevel="6">
      <c r="A149" s="361" t="s">
        <v>744</v>
      </c>
      <c r="B149" s="362" t="s">
        <v>166</v>
      </c>
      <c r="C149" s="362" t="s">
        <v>722</v>
      </c>
      <c r="D149" s="362" t="s">
        <v>745</v>
      </c>
      <c r="E149" s="363">
        <v>3659.6</v>
      </c>
      <c r="F149" s="363">
        <v>3659.6</v>
      </c>
      <c r="G149" s="363">
        <v>3659.6</v>
      </c>
    </row>
    <row r="150" spans="1:7" ht="66.75" customHeight="1" outlineLevel="7">
      <c r="A150" s="346" t="s">
        <v>744</v>
      </c>
      <c r="B150" s="347" t="s">
        <v>166</v>
      </c>
      <c r="C150" s="347" t="s">
        <v>722</v>
      </c>
      <c r="D150" s="347" t="s">
        <v>745</v>
      </c>
      <c r="E150" s="364">
        <v>3659.6</v>
      </c>
      <c r="F150" s="364">
        <v>3659.6</v>
      </c>
      <c r="G150" s="364">
        <v>3659.6</v>
      </c>
    </row>
    <row r="151" spans="1:7" ht="33" customHeight="1" outlineLevel="6">
      <c r="A151" s="361" t="s">
        <v>908</v>
      </c>
      <c r="B151" s="362" t="s">
        <v>166</v>
      </c>
      <c r="C151" s="362" t="s">
        <v>722</v>
      </c>
      <c r="D151" s="362" t="s">
        <v>746</v>
      </c>
      <c r="E151" s="363">
        <v>437.9</v>
      </c>
      <c r="F151" s="363">
        <v>499.4</v>
      </c>
      <c r="G151" s="363">
        <v>574.3</v>
      </c>
    </row>
    <row r="152" spans="1:7" ht="33" customHeight="1" outlineLevel="7">
      <c r="A152" s="346" t="s">
        <v>908</v>
      </c>
      <c r="B152" s="347" t="s">
        <v>166</v>
      </c>
      <c r="C152" s="347" t="s">
        <v>722</v>
      </c>
      <c r="D152" s="347" t="s">
        <v>746</v>
      </c>
      <c r="E152" s="364">
        <v>437.9</v>
      </c>
      <c r="F152" s="364">
        <v>499.4</v>
      </c>
      <c r="G152" s="364">
        <v>574.3</v>
      </c>
    </row>
    <row r="153" spans="1:7" ht="42" customHeight="1" outlineLevel="5">
      <c r="A153" s="361" t="s">
        <v>1267</v>
      </c>
      <c r="B153" s="362" t="s">
        <v>166</v>
      </c>
      <c r="C153" s="362" t="s">
        <v>1268</v>
      </c>
      <c r="D153" s="362"/>
      <c r="E153" s="363">
        <v>1206</v>
      </c>
      <c r="F153" s="363">
        <v>1224.1</v>
      </c>
      <c r="G153" s="363">
        <v>1246.1</v>
      </c>
    </row>
    <row r="154" spans="1:7" ht="77.25" customHeight="1" outlineLevel="6">
      <c r="A154" s="361" t="s">
        <v>744</v>
      </c>
      <c r="B154" s="362" t="s">
        <v>166</v>
      </c>
      <c r="C154" s="362" t="s">
        <v>1268</v>
      </c>
      <c r="D154" s="362" t="s">
        <v>745</v>
      </c>
      <c r="E154" s="363">
        <v>1206</v>
      </c>
      <c r="F154" s="363">
        <v>1224.1</v>
      </c>
      <c r="G154" s="363">
        <v>1246.1</v>
      </c>
    </row>
    <row r="155" spans="1:7" ht="66.75" customHeight="1" outlineLevel="7">
      <c r="A155" s="346" t="s">
        <v>744</v>
      </c>
      <c r="B155" s="347" t="s">
        <v>166</v>
      </c>
      <c r="C155" s="347" t="s">
        <v>1268</v>
      </c>
      <c r="D155" s="347" t="s">
        <v>745</v>
      </c>
      <c r="E155" s="364">
        <v>1206</v>
      </c>
      <c r="F155" s="364">
        <v>1224.1</v>
      </c>
      <c r="G155" s="364">
        <v>1246.1</v>
      </c>
    </row>
    <row r="156" spans="1:7" ht="36" customHeight="1" outlineLevel="3">
      <c r="A156" s="361" t="s">
        <v>394</v>
      </c>
      <c r="B156" s="362" t="s">
        <v>166</v>
      </c>
      <c r="C156" s="362" t="s">
        <v>1269</v>
      </c>
      <c r="D156" s="362"/>
      <c r="E156" s="363">
        <v>1972.4</v>
      </c>
      <c r="F156" s="363">
        <v>1954.6</v>
      </c>
      <c r="G156" s="363">
        <v>1999.7</v>
      </c>
    </row>
    <row r="157" spans="1:7" ht="21.75" customHeight="1" outlineLevel="4">
      <c r="A157" s="361" t="s">
        <v>386</v>
      </c>
      <c r="B157" s="362" t="s">
        <v>166</v>
      </c>
      <c r="C157" s="362" t="s">
        <v>1270</v>
      </c>
      <c r="D157" s="362"/>
      <c r="E157" s="363">
        <v>1972.4</v>
      </c>
      <c r="F157" s="363">
        <v>1954.6</v>
      </c>
      <c r="G157" s="363">
        <v>1999.7</v>
      </c>
    </row>
    <row r="158" spans="1:7" ht="21.75" customHeight="1" outlineLevel="5">
      <c r="A158" s="361" t="s">
        <v>387</v>
      </c>
      <c r="B158" s="362" t="s">
        <v>166</v>
      </c>
      <c r="C158" s="362" t="s">
        <v>1271</v>
      </c>
      <c r="D158" s="362"/>
      <c r="E158" s="363">
        <v>1972.4</v>
      </c>
      <c r="F158" s="363">
        <v>1954.6</v>
      </c>
      <c r="G158" s="363">
        <v>1999.7</v>
      </c>
    </row>
    <row r="159" spans="1:7" ht="59.25" customHeight="1" outlineLevel="6">
      <c r="A159" s="361" t="s">
        <v>744</v>
      </c>
      <c r="B159" s="362" t="s">
        <v>166</v>
      </c>
      <c r="C159" s="362" t="s">
        <v>1271</v>
      </c>
      <c r="D159" s="362" t="s">
        <v>745</v>
      </c>
      <c r="E159" s="363">
        <v>1972.4</v>
      </c>
      <c r="F159" s="363">
        <v>1954.6</v>
      </c>
      <c r="G159" s="363">
        <v>1999.7</v>
      </c>
    </row>
    <row r="160" spans="1:7" ht="66.75" customHeight="1" outlineLevel="7">
      <c r="A160" s="346" t="s">
        <v>744</v>
      </c>
      <c r="B160" s="347" t="s">
        <v>166</v>
      </c>
      <c r="C160" s="347" t="s">
        <v>1271</v>
      </c>
      <c r="D160" s="347" t="s">
        <v>745</v>
      </c>
      <c r="E160" s="364">
        <v>1972.4</v>
      </c>
      <c r="F160" s="364">
        <v>1954.6</v>
      </c>
      <c r="G160" s="364">
        <v>1999.7</v>
      </c>
    </row>
    <row r="161" spans="1:7" ht="12.75" outlineLevel="1">
      <c r="A161" s="361" t="s">
        <v>167</v>
      </c>
      <c r="B161" s="362" t="s">
        <v>168</v>
      </c>
      <c r="C161" s="362"/>
      <c r="D161" s="362"/>
      <c r="E161" s="363">
        <v>30000</v>
      </c>
      <c r="F161" s="363">
        <v>29700</v>
      </c>
      <c r="G161" s="363">
        <v>30400</v>
      </c>
    </row>
    <row r="162" spans="1:7" ht="18" customHeight="1" outlineLevel="2">
      <c r="A162" s="361" t="s">
        <v>1272</v>
      </c>
      <c r="B162" s="362" t="s">
        <v>168</v>
      </c>
      <c r="C162" s="362" t="s">
        <v>1273</v>
      </c>
      <c r="D162" s="362"/>
      <c r="E162" s="363">
        <v>30000</v>
      </c>
      <c r="F162" s="363">
        <v>29700</v>
      </c>
      <c r="G162" s="363">
        <v>30400</v>
      </c>
    </row>
    <row r="163" spans="1:7" ht="18" customHeight="1" outlineLevel="3">
      <c r="A163" s="361" t="s">
        <v>386</v>
      </c>
      <c r="B163" s="362" t="s">
        <v>168</v>
      </c>
      <c r="C163" s="362" t="s">
        <v>1274</v>
      </c>
      <c r="D163" s="362"/>
      <c r="E163" s="363">
        <v>30000</v>
      </c>
      <c r="F163" s="363">
        <v>29700</v>
      </c>
      <c r="G163" s="363">
        <v>30400</v>
      </c>
    </row>
    <row r="164" spans="1:7" ht="17.25" customHeight="1" outlineLevel="4">
      <c r="A164" s="361" t="s">
        <v>386</v>
      </c>
      <c r="B164" s="362" t="s">
        <v>168</v>
      </c>
      <c r="C164" s="362" t="s">
        <v>1275</v>
      </c>
      <c r="D164" s="362"/>
      <c r="E164" s="363">
        <v>30000</v>
      </c>
      <c r="F164" s="363">
        <v>29700</v>
      </c>
      <c r="G164" s="363">
        <v>30400</v>
      </c>
    </row>
    <row r="165" spans="1:7" ht="33.75" customHeight="1" outlineLevel="5">
      <c r="A165" s="361" t="s">
        <v>1279</v>
      </c>
      <c r="B165" s="362" t="s">
        <v>168</v>
      </c>
      <c r="C165" s="362" t="s">
        <v>1280</v>
      </c>
      <c r="D165" s="362"/>
      <c r="E165" s="363">
        <v>30000</v>
      </c>
      <c r="F165" s="363">
        <v>29700</v>
      </c>
      <c r="G165" s="363">
        <v>30400</v>
      </c>
    </row>
    <row r="166" spans="1:7" ht="16.5" customHeight="1" outlineLevel="6">
      <c r="A166" s="361" t="s">
        <v>747</v>
      </c>
      <c r="B166" s="362" t="s">
        <v>168</v>
      </c>
      <c r="C166" s="362" t="s">
        <v>1280</v>
      </c>
      <c r="D166" s="362" t="s">
        <v>748</v>
      </c>
      <c r="E166" s="363">
        <v>30000</v>
      </c>
      <c r="F166" s="363">
        <v>29700</v>
      </c>
      <c r="G166" s="363">
        <v>30400</v>
      </c>
    </row>
    <row r="167" spans="1:7" ht="19.5" customHeight="1" outlineLevel="7">
      <c r="A167" s="346" t="s">
        <v>747</v>
      </c>
      <c r="B167" s="347" t="s">
        <v>168</v>
      </c>
      <c r="C167" s="347" t="s">
        <v>1280</v>
      </c>
      <c r="D167" s="347" t="s">
        <v>748</v>
      </c>
      <c r="E167" s="364">
        <v>30000</v>
      </c>
      <c r="F167" s="364">
        <v>29700</v>
      </c>
      <c r="G167" s="364">
        <v>30400</v>
      </c>
    </row>
    <row r="168" spans="1:7" ht="18.75" customHeight="1" outlineLevel="1">
      <c r="A168" s="361" t="s">
        <v>169</v>
      </c>
      <c r="B168" s="362" t="s">
        <v>170</v>
      </c>
      <c r="C168" s="362"/>
      <c r="D168" s="362"/>
      <c r="E168" s="363">
        <v>97433.4</v>
      </c>
      <c r="F168" s="363">
        <v>94638.4</v>
      </c>
      <c r="G168" s="363">
        <v>91398.8</v>
      </c>
    </row>
    <row r="169" spans="1:7" ht="47.25" customHeight="1" outlineLevel="2" collapsed="1">
      <c r="A169" s="361" t="s">
        <v>1121</v>
      </c>
      <c r="B169" s="362" t="s">
        <v>170</v>
      </c>
      <c r="C169" s="362" t="s">
        <v>1122</v>
      </c>
      <c r="D169" s="362"/>
      <c r="E169" s="363">
        <v>52.2</v>
      </c>
      <c r="F169" s="363">
        <v>51.7</v>
      </c>
      <c r="G169" s="363">
        <v>52.9</v>
      </c>
    </row>
    <row r="170" spans="1:7" ht="33" customHeight="1" outlineLevel="3">
      <c r="A170" s="361" t="s">
        <v>1138</v>
      </c>
      <c r="B170" s="362" t="s">
        <v>170</v>
      </c>
      <c r="C170" s="362" t="s">
        <v>1139</v>
      </c>
      <c r="D170" s="362"/>
      <c r="E170" s="363">
        <v>52.2</v>
      </c>
      <c r="F170" s="363">
        <v>51.7</v>
      </c>
      <c r="G170" s="363">
        <v>52.9</v>
      </c>
    </row>
    <row r="171" spans="1:7" ht="21.75" customHeight="1" outlineLevel="4">
      <c r="A171" s="361" t="s">
        <v>1140</v>
      </c>
      <c r="B171" s="362" t="s">
        <v>170</v>
      </c>
      <c r="C171" s="362" t="s">
        <v>1141</v>
      </c>
      <c r="D171" s="362"/>
      <c r="E171" s="363">
        <v>52.2</v>
      </c>
      <c r="F171" s="363">
        <v>51.7</v>
      </c>
      <c r="G171" s="363">
        <v>52.9</v>
      </c>
    </row>
    <row r="172" spans="1:7" ht="44.25" customHeight="1" outlineLevel="5">
      <c r="A172" s="361" t="s">
        <v>351</v>
      </c>
      <c r="B172" s="362" t="s">
        <v>170</v>
      </c>
      <c r="C172" s="362" t="s">
        <v>1142</v>
      </c>
      <c r="D172" s="362"/>
      <c r="E172" s="363">
        <v>52.2</v>
      </c>
      <c r="F172" s="363">
        <v>51.7</v>
      </c>
      <c r="G172" s="363">
        <v>52.9</v>
      </c>
    </row>
    <row r="173" spans="1:7" ht="33" customHeight="1" outlineLevel="6">
      <c r="A173" s="361" t="s">
        <v>908</v>
      </c>
      <c r="B173" s="362" t="s">
        <v>170</v>
      </c>
      <c r="C173" s="362" t="s">
        <v>1142</v>
      </c>
      <c r="D173" s="362" t="s">
        <v>746</v>
      </c>
      <c r="E173" s="363">
        <v>52.2</v>
      </c>
      <c r="F173" s="363">
        <v>51.7</v>
      </c>
      <c r="G173" s="363">
        <v>52.9</v>
      </c>
    </row>
    <row r="174" spans="1:7" ht="33" customHeight="1" outlineLevel="7">
      <c r="A174" s="346" t="s">
        <v>908</v>
      </c>
      <c r="B174" s="347" t="s">
        <v>170</v>
      </c>
      <c r="C174" s="347" t="s">
        <v>1142</v>
      </c>
      <c r="D174" s="347" t="s">
        <v>746</v>
      </c>
      <c r="E174" s="364">
        <v>52.2</v>
      </c>
      <c r="F174" s="364">
        <v>51.7</v>
      </c>
      <c r="G174" s="364">
        <v>52.9</v>
      </c>
    </row>
    <row r="175" spans="1:7" ht="73.5" customHeight="1" outlineLevel="2">
      <c r="A175" s="361" t="s">
        <v>1148</v>
      </c>
      <c r="B175" s="362" t="s">
        <v>170</v>
      </c>
      <c r="C175" s="362" t="s">
        <v>1149</v>
      </c>
      <c r="D175" s="362"/>
      <c r="E175" s="363">
        <v>370.2</v>
      </c>
      <c r="F175" s="363">
        <v>366.8</v>
      </c>
      <c r="G175" s="363">
        <v>375.2</v>
      </c>
    </row>
    <row r="176" spans="1:7" ht="33" customHeight="1" outlineLevel="3">
      <c r="A176" s="361" t="s">
        <v>1150</v>
      </c>
      <c r="B176" s="362" t="s">
        <v>170</v>
      </c>
      <c r="C176" s="362" t="s">
        <v>1151</v>
      </c>
      <c r="D176" s="362"/>
      <c r="E176" s="363">
        <v>370.2</v>
      </c>
      <c r="F176" s="363">
        <v>366.8</v>
      </c>
      <c r="G176" s="363">
        <v>375.2</v>
      </c>
    </row>
    <row r="177" spans="1:7" ht="72" customHeight="1" outlineLevel="4">
      <c r="A177" s="361" t="s">
        <v>354</v>
      </c>
      <c r="B177" s="362" t="s">
        <v>170</v>
      </c>
      <c r="C177" s="362" t="s">
        <v>1152</v>
      </c>
      <c r="D177" s="362"/>
      <c r="E177" s="363">
        <v>325</v>
      </c>
      <c r="F177" s="363">
        <v>322</v>
      </c>
      <c r="G177" s="363">
        <v>329.4</v>
      </c>
    </row>
    <row r="178" spans="1:7" ht="44.25" customHeight="1" outlineLevel="5">
      <c r="A178" s="361" t="s">
        <v>1153</v>
      </c>
      <c r="B178" s="362" t="s">
        <v>170</v>
      </c>
      <c r="C178" s="362" t="s">
        <v>1154</v>
      </c>
      <c r="D178" s="362"/>
      <c r="E178" s="363">
        <v>325</v>
      </c>
      <c r="F178" s="363">
        <v>322</v>
      </c>
      <c r="G178" s="363">
        <v>329.4</v>
      </c>
    </row>
    <row r="179" spans="1:7" ht="33" customHeight="1" outlineLevel="6">
      <c r="A179" s="361" t="s">
        <v>908</v>
      </c>
      <c r="B179" s="362" t="s">
        <v>170</v>
      </c>
      <c r="C179" s="362" t="s">
        <v>1154</v>
      </c>
      <c r="D179" s="362" t="s">
        <v>746</v>
      </c>
      <c r="E179" s="363">
        <v>325</v>
      </c>
      <c r="F179" s="363">
        <v>322</v>
      </c>
      <c r="G179" s="363">
        <v>329.4</v>
      </c>
    </row>
    <row r="180" spans="1:7" ht="33" customHeight="1" outlineLevel="7">
      <c r="A180" s="346" t="s">
        <v>908</v>
      </c>
      <c r="B180" s="347" t="s">
        <v>170</v>
      </c>
      <c r="C180" s="347" t="s">
        <v>1154</v>
      </c>
      <c r="D180" s="347" t="s">
        <v>746</v>
      </c>
      <c r="E180" s="364">
        <v>325</v>
      </c>
      <c r="F180" s="364">
        <v>322</v>
      </c>
      <c r="G180" s="364">
        <v>329.4</v>
      </c>
    </row>
    <row r="181" spans="1:7" ht="33" customHeight="1" outlineLevel="4">
      <c r="A181" s="361" t="s">
        <v>355</v>
      </c>
      <c r="B181" s="362" t="s">
        <v>170</v>
      </c>
      <c r="C181" s="362" t="s">
        <v>1155</v>
      </c>
      <c r="D181" s="362"/>
      <c r="E181" s="363">
        <v>45.2</v>
      </c>
      <c r="F181" s="363">
        <v>44.8</v>
      </c>
      <c r="G181" s="363">
        <v>45.8</v>
      </c>
    </row>
    <row r="182" spans="1:7" ht="39" customHeight="1" outlineLevel="5">
      <c r="A182" s="361" t="s">
        <v>402</v>
      </c>
      <c r="B182" s="362" t="s">
        <v>170</v>
      </c>
      <c r="C182" s="362" t="s">
        <v>1156</v>
      </c>
      <c r="D182" s="362"/>
      <c r="E182" s="363">
        <v>45.2</v>
      </c>
      <c r="F182" s="363">
        <v>44.8</v>
      </c>
      <c r="G182" s="363">
        <v>45.8</v>
      </c>
    </row>
    <row r="183" spans="1:7" ht="33" customHeight="1" outlineLevel="6">
      <c r="A183" s="361" t="s">
        <v>908</v>
      </c>
      <c r="B183" s="362" t="s">
        <v>170</v>
      </c>
      <c r="C183" s="362" t="s">
        <v>1156</v>
      </c>
      <c r="D183" s="362" t="s">
        <v>746</v>
      </c>
      <c r="E183" s="363">
        <v>45.2</v>
      </c>
      <c r="F183" s="363">
        <v>44.8</v>
      </c>
      <c r="G183" s="363">
        <v>45.8</v>
      </c>
    </row>
    <row r="184" spans="1:7" ht="33" customHeight="1" outlineLevel="7">
      <c r="A184" s="346" t="s">
        <v>908</v>
      </c>
      <c r="B184" s="347" t="s">
        <v>170</v>
      </c>
      <c r="C184" s="347" t="s">
        <v>1156</v>
      </c>
      <c r="D184" s="347" t="s">
        <v>746</v>
      </c>
      <c r="E184" s="364">
        <v>45.2</v>
      </c>
      <c r="F184" s="364">
        <v>44.8</v>
      </c>
      <c r="G184" s="364">
        <v>45.8</v>
      </c>
    </row>
    <row r="185" spans="1:7" ht="44.25" customHeight="1" outlineLevel="2">
      <c r="A185" s="361" t="s">
        <v>1196</v>
      </c>
      <c r="B185" s="362" t="s">
        <v>170</v>
      </c>
      <c r="C185" s="362" t="s">
        <v>1197</v>
      </c>
      <c r="D185" s="362"/>
      <c r="E185" s="363">
        <v>4307.8</v>
      </c>
      <c r="F185" s="363">
        <v>3388.4</v>
      </c>
      <c r="G185" s="363">
        <v>3463.8</v>
      </c>
    </row>
    <row r="186" spans="1:7" ht="34.5" customHeight="1" outlineLevel="3">
      <c r="A186" s="361" t="s">
        <v>1198</v>
      </c>
      <c r="B186" s="362" t="s">
        <v>170</v>
      </c>
      <c r="C186" s="362" t="s">
        <v>1199</v>
      </c>
      <c r="D186" s="362"/>
      <c r="E186" s="363">
        <v>119.4</v>
      </c>
      <c r="F186" s="363">
        <v>119.4</v>
      </c>
      <c r="G186" s="363">
        <v>119.5</v>
      </c>
    </row>
    <row r="187" spans="1:7" ht="33" customHeight="1" outlineLevel="4">
      <c r="A187" s="361" t="s">
        <v>369</v>
      </c>
      <c r="B187" s="362" t="s">
        <v>170</v>
      </c>
      <c r="C187" s="362" t="s">
        <v>1200</v>
      </c>
      <c r="D187" s="362"/>
      <c r="E187" s="363">
        <v>119.4</v>
      </c>
      <c r="F187" s="363">
        <v>119.4</v>
      </c>
      <c r="G187" s="363">
        <v>119.5</v>
      </c>
    </row>
    <row r="188" spans="1:7" ht="33" customHeight="1" outlineLevel="5">
      <c r="A188" s="361" t="s">
        <v>1201</v>
      </c>
      <c r="B188" s="362" t="s">
        <v>170</v>
      </c>
      <c r="C188" s="362" t="s">
        <v>1202</v>
      </c>
      <c r="D188" s="362"/>
      <c r="E188" s="363">
        <v>5.2</v>
      </c>
      <c r="F188" s="363">
        <v>5.2</v>
      </c>
      <c r="G188" s="363">
        <v>5.3</v>
      </c>
    </row>
    <row r="189" spans="1:7" ht="33" customHeight="1" outlineLevel="6">
      <c r="A189" s="361" t="s">
        <v>908</v>
      </c>
      <c r="B189" s="362" t="s">
        <v>170</v>
      </c>
      <c r="C189" s="362" t="s">
        <v>1202</v>
      </c>
      <c r="D189" s="362" t="s">
        <v>746</v>
      </c>
      <c r="E189" s="363">
        <v>5.2</v>
      </c>
      <c r="F189" s="363">
        <v>5.2</v>
      </c>
      <c r="G189" s="363">
        <v>5.3</v>
      </c>
    </row>
    <row r="190" spans="1:7" ht="33" customHeight="1" outlineLevel="7">
      <c r="A190" s="346" t="s">
        <v>908</v>
      </c>
      <c r="B190" s="347" t="s">
        <v>170</v>
      </c>
      <c r="C190" s="347" t="s">
        <v>1202</v>
      </c>
      <c r="D190" s="347" t="s">
        <v>746</v>
      </c>
      <c r="E190" s="364">
        <v>5.2</v>
      </c>
      <c r="F190" s="364">
        <v>5.2</v>
      </c>
      <c r="G190" s="364">
        <v>5.3</v>
      </c>
    </row>
    <row r="191" spans="1:7" ht="33" customHeight="1" outlineLevel="5">
      <c r="A191" s="361" t="s">
        <v>370</v>
      </c>
      <c r="B191" s="362" t="s">
        <v>170</v>
      </c>
      <c r="C191" s="362" t="s">
        <v>1203</v>
      </c>
      <c r="D191" s="362"/>
      <c r="E191" s="363">
        <v>114.2</v>
      </c>
      <c r="F191" s="363">
        <v>114.2</v>
      </c>
      <c r="G191" s="363">
        <v>114.2</v>
      </c>
    </row>
    <row r="192" spans="1:7" ht="33" customHeight="1" outlineLevel="6">
      <c r="A192" s="361" t="s">
        <v>908</v>
      </c>
      <c r="B192" s="362" t="s">
        <v>170</v>
      </c>
      <c r="C192" s="362" t="s">
        <v>1203</v>
      </c>
      <c r="D192" s="362" t="s">
        <v>746</v>
      </c>
      <c r="E192" s="363">
        <v>114.2</v>
      </c>
      <c r="F192" s="363">
        <v>114.2</v>
      </c>
      <c r="G192" s="363">
        <v>114.2</v>
      </c>
    </row>
    <row r="193" spans="1:7" ht="33" customHeight="1" outlineLevel="7">
      <c r="A193" s="346" t="s">
        <v>908</v>
      </c>
      <c r="B193" s="347" t="s">
        <v>170</v>
      </c>
      <c r="C193" s="347" t="s">
        <v>1203</v>
      </c>
      <c r="D193" s="347" t="s">
        <v>746</v>
      </c>
      <c r="E193" s="364">
        <v>114.2</v>
      </c>
      <c r="F193" s="364">
        <v>114.2</v>
      </c>
      <c r="G193" s="364">
        <v>114.2</v>
      </c>
    </row>
    <row r="194" spans="1:7" ht="21.75" customHeight="1" outlineLevel="3">
      <c r="A194" s="361" t="s">
        <v>371</v>
      </c>
      <c r="B194" s="362" t="s">
        <v>170</v>
      </c>
      <c r="C194" s="362" t="s">
        <v>1204</v>
      </c>
      <c r="D194" s="362"/>
      <c r="E194" s="363">
        <v>2633.6</v>
      </c>
      <c r="F194" s="363">
        <v>2609.8</v>
      </c>
      <c r="G194" s="363">
        <v>2669.9</v>
      </c>
    </row>
    <row r="195" spans="1:7" ht="44.25" customHeight="1" outlineLevel="4">
      <c r="A195" s="361" t="s">
        <v>372</v>
      </c>
      <c r="B195" s="362" t="s">
        <v>170</v>
      </c>
      <c r="C195" s="362" t="s">
        <v>1205</v>
      </c>
      <c r="D195" s="362"/>
      <c r="E195" s="363">
        <v>2633.6</v>
      </c>
      <c r="F195" s="363">
        <v>2609.8</v>
      </c>
      <c r="G195" s="363">
        <v>2669.9</v>
      </c>
    </row>
    <row r="196" spans="1:7" ht="83.25" customHeight="1" outlineLevel="5">
      <c r="A196" s="392" t="s">
        <v>1206</v>
      </c>
      <c r="B196" s="362" t="s">
        <v>170</v>
      </c>
      <c r="C196" s="362" t="s">
        <v>1207</v>
      </c>
      <c r="D196" s="362"/>
      <c r="E196" s="363">
        <v>1853.1</v>
      </c>
      <c r="F196" s="363">
        <v>1836.4</v>
      </c>
      <c r="G196" s="363">
        <v>1878.7</v>
      </c>
    </row>
    <row r="197" spans="1:7" ht="33" customHeight="1" outlineLevel="6">
      <c r="A197" s="361" t="s">
        <v>908</v>
      </c>
      <c r="B197" s="362" t="s">
        <v>170</v>
      </c>
      <c r="C197" s="362" t="s">
        <v>1207</v>
      </c>
      <c r="D197" s="362" t="s">
        <v>746</v>
      </c>
      <c r="E197" s="363">
        <v>1853.1</v>
      </c>
      <c r="F197" s="363">
        <v>1836.4</v>
      </c>
      <c r="G197" s="363">
        <v>1878.7</v>
      </c>
    </row>
    <row r="198" spans="1:7" ht="33" customHeight="1" outlineLevel="7">
      <c r="A198" s="346" t="s">
        <v>908</v>
      </c>
      <c r="B198" s="347" t="s">
        <v>170</v>
      </c>
      <c r="C198" s="347" t="s">
        <v>1207</v>
      </c>
      <c r="D198" s="347" t="s">
        <v>746</v>
      </c>
      <c r="E198" s="364">
        <v>1853.1</v>
      </c>
      <c r="F198" s="364">
        <v>1836.4</v>
      </c>
      <c r="G198" s="364">
        <v>1878.7</v>
      </c>
    </row>
    <row r="199" spans="1:7" ht="44.25" customHeight="1" outlineLevel="5">
      <c r="A199" s="361" t="s">
        <v>1208</v>
      </c>
      <c r="B199" s="362" t="s">
        <v>170</v>
      </c>
      <c r="C199" s="362" t="s">
        <v>1209</v>
      </c>
      <c r="D199" s="362"/>
      <c r="E199" s="363">
        <v>124</v>
      </c>
      <c r="F199" s="363">
        <v>122.9</v>
      </c>
      <c r="G199" s="363">
        <v>125.7</v>
      </c>
    </row>
    <row r="200" spans="1:7" ht="33" customHeight="1" outlineLevel="6">
      <c r="A200" s="361" t="s">
        <v>908</v>
      </c>
      <c r="B200" s="362" t="s">
        <v>170</v>
      </c>
      <c r="C200" s="362" t="s">
        <v>1209</v>
      </c>
      <c r="D200" s="362" t="s">
        <v>746</v>
      </c>
      <c r="E200" s="363">
        <v>124</v>
      </c>
      <c r="F200" s="363">
        <v>122.9</v>
      </c>
      <c r="G200" s="363">
        <v>125.7</v>
      </c>
    </row>
    <row r="201" spans="1:7" ht="33" customHeight="1" outlineLevel="7">
      <c r="A201" s="346" t="s">
        <v>908</v>
      </c>
      <c r="B201" s="347" t="s">
        <v>170</v>
      </c>
      <c r="C201" s="347" t="s">
        <v>1209</v>
      </c>
      <c r="D201" s="347" t="s">
        <v>746</v>
      </c>
      <c r="E201" s="364">
        <v>124</v>
      </c>
      <c r="F201" s="364">
        <v>122.9</v>
      </c>
      <c r="G201" s="364">
        <v>125.7</v>
      </c>
    </row>
    <row r="202" spans="1:7" ht="58.5" customHeight="1" outlineLevel="5">
      <c r="A202" s="361" t="s">
        <v>1210</v>
      </c>
      <c r="B202" s="362" t="s">
        <v>170</v>
      </c>
      <c r="C202" s="362" t="s">
        <v>1211</v>
      </c>
      <c r="D202" s="362"/>
      <c r="E202" s="363">
        <v>6.2</v>
      </c>
      <c r="F202" s="363">
        <v>6.1</v>
      </c>
      <c r="G202" s="363">
        <v>6.2</v>
      </c>
    </row>
    <row r="203" spans="1:7" ht="33" customHeight="1" outlineLevel="6">
      <c r="A203" s="361" t="s">
        <v>908</v>
      </c>
      <c r="B203" s="362" t="s">
        <v>170</v>
      </c>
      <c r="C203" s="362" t="s">
        <v>1211</v>
      </c>
      <c r="D203" s="362" t="s">
        <v>746</v>
      </c>
      <c r="E203" s="363">
        <v>6.2</v>
      </c>
      <c r="F203" s="363">
        <v>6.1</v>
      </c>
      <c r="G203" s="363">
        <v>6.2</v>
      </c>
    </row>
    <row r="204" spans="1:7" ht="33" customHeight="1" outlineLevel="7">
      <c r="A204" s="346" t="s">
        <v>908</v>
      </c>
      <c r="B204" s="347" t="s">
        <v>170</v>
      </c>
      <c r="C204" s="347" t="s">
        <v>1211</v>
      </c>
      <c r="D204" s="347" t="s">
        <v>746</v>
      </c>
      <c r="E204" s="364">
        <v>6.2</v>
      </c>
      <c r="F204" s="364">
        <v>6.1</v>
      </c>
      <c r="G204" s="364">
        <v>6.2</v>
      </c>
    </row>
    <row r="205" spans="1:7" ht="34.5" customHeight="1" outlineLevel="5">
      <c r="A205" s="361" t="s">
        <v>1212</v>
      </c>
      <c r="B205" s="362" t="s">
        <v>170</v>
      </c>
      <c r="C205" s="362" t="s">
        <v>1213</v>
      </c>
      <c r="D205" s="362"/>
      <c r="E205" s="363">
        <v>650.3</v>
      </c>
      <c r="F205" s="363">
        <v>644.4</v>
      </c>
      <c r="G205" s="363">
        <v>659.3</v>
      </c>
    </row>
    <row r="206" spans="1:7" ht="33" customHeight="1" outlineLevel="6">
      <c r="A206" s="361" t="s">
        <v>908</v>
      </c>
      <c r="B206" s="362" t="s">
        <v>170</v>
      </c>
      <c r="C206" s="362" t="s">
        <v>1213</v>
      </c>
      <c r="D206" s="362" t="s">
        <v>746</v>
      </c>
      <c r="E206" s="363">
        <v>650.3</v>
      </c>
      <c r="F206" s="363">
        <v>644.4</v>
      </c>
      <c r="G206" s="363">
        <v>659.3</v>
      </c>
    </row>
    <row r="207" spans="1:7" ht="33" customHeight="1" outlineLevel="7">
      <c r="A207" s="346" t="s">
        <v>908</v>
      </c>
      <c r="B207" s="347" t="s">
        <v>170</v>
      </c>
      <c r="C207" s="347" t="s">
        <v>1213</v>
      </c>
      <c r="D207" s="347" t="s">
        <v>746</v>
      </c>
      <c r="E207" s="364">
        <v>650.3</v>
      </c>
      <c r="F207" s="364">
        <v>644.4</v>
      </c>
      <c r="G207" s="364">
        <v>659.3</v>
      </c>
    </row>
    <row r="208" spans="1:7" ht="44.25" customHeight="1" outlineLevel="3">
      <c r="A208" s="361" t="s">
        <v>1239</v>
      </c>
      <c r="B208" s="362" t="s">
        <v>170</v>
      </c>
      <c r="C208" s="362" t="s">
        <v>1240</v>
      </c>
      <c r="D208" s="362"/>
      <c r="E208" s="363">
        <v>1554.8</v>
      </c>
      <c r="F208" s="363">
        <v>659.2</v>
      </c>
      <c r="G208" s="363">
        <v>674.4</v>
      </c>
    </row>
    <row r="209" spans="1:7" ht="33" customHeight="1" outlineLevel="4">
      <c r="A209" s="361" t="s">
        <v>382</v>
      </c>
      <c r="B209" s="362" t="s">
        <v>170</v>
      </c>
      <c r="C209" s="362" t="s">
        <v>1241</v>
      </c>
      <c r="D209" s="362"/>
      <c r="E209" s="363">
        <v>1554.8</v>
      </c>
      <c r="F209" s="363">
        <v>659.2</v>
      </c>
      <c r="G209" s="363">
        <v>674.4</v>
      </c>
    </row>
    <row r="210" spans="1:7" ht="33" customHeight="1" outlineLevel="5">
      <c r="A210" s="361" t="s">
        <v>760</v>
      </c>
      <c r="B210" s="362" t="s">
        <v>170</v>
      </c>
      <c r="C210" s="362" t="s">
        <v>1242</v>
      </c>
      <c r="D210" s="362"/>
      <c r="E210" s="363">
        <v>665.2</v>
      </c>
      <c r="F210" s="363">
        <v>659.2</v>
      </c>
      <c r="G210" s="363">
        <v>674.4</v>
      </c>
    </row>
    <row r="211" spans="1:7" ht="35.25" customHeight="1" outlineLevel="6">
      <c r="A211" s="361" t="s">
        <v>751</v>
      </c>
      <c r="B211" s="362" t="s">
        <v>170</v>
      </c>
      <c r="C211" s="362" t="s">
        <v>1242</v>
      </c>
      <c r="D211" s="362" t="s">
        <v>752</v>
      </c>
      <c r="E211" s="363">
        <v>665.2</v>
      </c>
      <c r="F211" s="363">
        <v>659.2</v>
      </c>
      <c r="G211" s="363">
        <v>674.4</v>
      </c>
    </row>
    <row r="212" spans="1:7" ht="33" customHeight="1" outlineLevel="7">
      <c r="A212" s="346" t="s">
        <v>751</v>
      </c>
      <c r="B212" s="347" t="s">
        <v>170</v>
      </c>
      <c r="C212" s="347" t="s">
        <v>1242</v>
      </c>
      <c r="D212" s="347" t="s">
        <v>752</v>
      </c>
      <c r="E212" s="364">
        <v>665.2</v>
      </c>
      <c r="F212" s="364">
        <v>659.2</v>
      </c>
      <c r="G212" s="364">
        <v>674.4</v>
      </c>
    </row>
    <row r="213" spans="1:7" ht="56.25" customHeight="1" outlineLevel="5">
      <c r="A213" s="361" t="s">
        <v>383</v>
      </c>
      <c r="B213" s="362" t="s">
        <v>170</v>
      </c>
      <c r="C213" s="362" t="s">
        <v>1244</v>
      </c>
      <c r="D213" s="362"/>
      <c r="E213" s="363">
        <v>889.6</v>
      </c>
      <c r="F213" s="363"/>
      <c r="G213" s="363"/>
    </row>
    <row r="214" spans="1:7" ht="36" customHeight="1" outlineLevel="6">
      <c r="A214" s="361" t="s">
        <v>751</v>
      </c>
      <c r="B214" s="362" t="s">
        <v>170</v>
      </c>
      <c r="C214" s="362" t="s">
        <v>1244</v>
      </c>
      <c r="D214" s="362" t="s">
        <v>752</v>
      </c>
      <c r="E214" s="363">
        <v>889.6</v>
      </c>
      <c r="F214" s="363"/>
      <c r="G214" s="363"/>
    </row>
    <row r="215" spans="1:7" ht="33" customHeight="1" outlineLevel="7">
      <c r="A215" s="346" t="s">
        <v>751</v>
      </c>
      <c r="B215" s="347" t="s">
        <v>170</v>
      </c>
      <c r="C215" s="347" t="s">
        <v>1244</v>
      </c>
      <c r="D215" s="347" t="s">
        <v>752</v>
      </c>
      <c r="E215" s="364">
        <v>889.6</v>
      </c>
      <c r="F215" s="364"/>
      <c r="G215" s="364"/>
    </row>
    <row r="216" spans="1:7" ht="33" customHeight="1" outlineLevel="2">
      <c r="A216" s="361" t="s">
        <v>384</v>
      </c>
      <c r="B216" s="362" t="s">
        <v>170</v>
      </c>
      <c r="C216" s="362" t="s">
        <v>1245</v>
      </c>
      <c r="D216" s="362"/>
      <c r="E216" s="363">
        <v>20750.9</v>
      </c>
      <c r="F216" s="363">
        <v>18969</v>
      </c>
      <c r="G216" s="363">
        <v>14134.5</v>
      </c>
    </row>
    <row r="217" spans="1:7" ht="21.75" customHeight="1" outlineLevel="3">
      <c r="A217" s="361" t="s">
        <v>390</v>
      </c>
      <c r="B217" s="362" t="s">
        <v>170</v>
      </c>
      <c r="C217" s="362" t="s">
        <v>1252</v>
      </c>
      <c r="D217" s="362"/>
      <c r="E217" s="363">
        <v>20750.9</v>
      </c>
      <c r="F217" s="363">
        <v>18969</v>
      </c>
      <c r="G217" s="363">
        <v>14134.5</v>
      </c>
    </row>
    <row r="218" spans="1:7" ht="21.75" customHeight="1" outlineLevel="4">
      <c r="A218" s="361" t="s">
        <v>386</v>
      </c>
      <c r="B218" s="362" t="s">
        <v>170</v>
      </c>
      <c r="C218" s="362" t="s">
        <v>1253</v>
      </c>
      <c r="D218" s="362"/>
      <c r="E218" s="363">
        <v>20750.9</v>
      </c>
      <c r="F218" s="363">
        <v>18969</v>
      </c>
      <c r="G218" s="363">
        <v>14134.5</v>
      </c>
    </row>
    <row r="219" spans="1:7" ht="21.75" customHeight="1" outlineLevel="5">
      <c r="A219" s="361" t="s">
        <v>387</v>
      </c>
      <c r="B219" s="362" t="s">
        <v>170</v>
      </c>
      <c r="C219" s="362" t="s">
        <v>1254</v>
      </c>
      <c r="D219" s="362"/>
      <c r="E219" s="363">
        <v>11000.4</v>
      </c>
      <c r="F219" s="363">
        <v>10901.1</v>
      </c>
      <c r="G219" s="363">
        <v>11152.6</v>
      </c>
    </row>
    <row r="220" spans="1:7" ht="63" customHeight="1" outlineLevel="6">
      <c r="A220" s="361" t="s">
        <v>744</v>
      </c>
      <c r="B220" s="362" t="s">
        <v>170</v>
      </c>
      <c r="C220" s="362" t="s">
        <v>1254</v>
      </c>
      <c r="D220" s="362" t="s">
        <v>745</v>
      </c>
      <c r="E220" s="363">
        <v>10261.8</v>
      </c>
      <c r="F220" s="363">
        <v>10169.2</v>
      </c>
      <c r="G220" s="363">
        <v>10403.8</v>
      </c>
    </row>
    <row r="221" spans="1:7" ht="59.25" customHeight="1" outlineLevel="7">
      <c r="A221" s="346" t="s">
        <v>744</v>
      </c>
      <c r="B221" s="347" t="s">
        <v>170</v>
      </c>
      <c r="C221" s="347" t="s">
        <v>1254</v>
      </c>
      <c r="D221" s="347" t="s">
        <v>745</v>
      </c>
      <c r="E221" s="364">
        <v>10261.8</v>
      </c>
      <c r="F221" s="364">
        <v>10169.2</v>
      </c>
      <c r="G221" s="364">
        <v>10403.8</v>
      </c>
    </row>
    <row r="222" spans="1:7" ht="33" customHeight="1" outlineLevel="6">
      <c r="A222" s="361" t="s">
        <v>908</v>
      </c>
      <c r="B222" s="362" t="s">
        <v>170</v>
      </c>
      <c r="C222" s="362" t="s">
        <v>1254</v>
      </c>
      <c r="D222" s="362" t="s">
        <v>746</v>
      </c>
      <c r="E222" s="363">
        <v>690.5</v>
      </c>
      <c r="F222" s="363">
        <v>684.3</v>
      </c>
      <c r="G222" s="363">
        <v>700.1</v>
      </c>
    </row>
    <row r="223" spans="1:7" ht="33" customHeight="1" outlineLevel="7">
      <c r="A223" s="346" t="s">
        <v>908</v>
      </c>
      <c r="B223" s="347" t="s">
        <v>170</v>
      </c>
      <c r="C223" s="347" t="s">
        <v>1254</v>
      </c>
      <c r="D223" s="347" t="s">
        <v>746</v>
      </c>
      <c r="E223" s="364">
        <v>690.5</v>
      </c>
      <c r="F223" s="364">
        <v>684.3</v>
      </c>
      <c r="G223" s="364">
        <v>700.1</v>
      </c>
    </row>
    <row r="224" spans="1:7" ht="18" customHeight="1" outlineLevel="6">
      <c r="A224" s="361" t="s">
        <v>747</v>
      </c>
      <c r="B224" s="362" t="s">
        <v>170</v>
      </c>
      <c r="C224" s="362" t="s">
        <v>1254</v>
      </c>
      <c r="D224" s="362" t="s">
        <v>748</v>
      </c>
      <c r="E224" s="363">
        <v>48.1</v>
      </c>
      <c r="F224" s="363">
        <v>47.6</v>
      </c>
      <c r="G224" s="363">
        <v>48.7</v>
      </c>
    </row>
    <row r="225" spans="1:7" ht="20.25" customHeight="1" outlineLevel="7">
      <c r="A225" s="346" t="s">
        <v>747</v>
      </c>
      <c r="B225" s="347" t="s">
        <v>170</v>
      </c>
      <c r="C225" s="347" t="s">
        <v>1254</v>
      </c>
      <c r="D225" s="347" t="s">
        <v>748</v>
      </c>
      <c r="E225" s="364">
        <v>48.1</v>
      </c>
      <c r="F225" s="364">
        <v>47.6</v>
      </c>
      <c r="G225" s="364">
        <v>48.7</v>
      </c>
    </row>
    <row r="226" spans="1:7" ht="82.5" customHeight="1" outlineLevel="5">
      <c r="A226" s="392" t="s">
        <v>391</v>
      </c>
      <c r="B226" s="362" t="s">
        <v>170</v>
      </c>
      <c r="C226" s="362" t="s">
        <v>1259</v>
      </c>
      <c r="D226" s="362"/>
      <c r="E226" s="363">
        <v>6845.7</v>
      </c>
      <c r="F226" s="363">
        <v>5128.3</v>
      </c>
      <c r="G226" s="363"/>
    </row>
    <row r="227" spans="1:7" ht="60.75" customHeight="1" outlineLevel="6">
      <c r="A227" s="361" t="s">
        <v>744</v>
      </c>
      <c r="B227" s="362" t="s">
        <v>170</v>
      </c>
      <c r="C227" s="362" t="s">
        <v>1259</v>
      </c>
      <c r="D227" s="362" t="s">
        <v>745</v>
      </c>
      <c r="E227" s="363">
        <v>4204.5</v>
      </c>
      <c r="F227" s="363">
        <v>3578.5</v>
      </c>
      <c r="G227" s="363"/>
    </row>
    <row r="228" spans="1:7" ht="66.75" customHeight="1" outlineLevel="7">
      <c r="A228" s="346" t="s">
        <v>744</v>
      </c>
      <c r="B228" s="347" t="s">
        <v>170</v>
      </c>
      <c r="C228" s="347" t="s">
        <v>1259</v>
      </c>
      <c r="D228" s="347" t="s">
        <v>745</v>
      </c>
      <c r="E228" s="364">
        <v>4204.5</v>
      </c>
      <c r="F228" s="364">
        <v>3578.5</v>
      </c>
      <c r="G228" s="364"/>
    </row>
    <row r="229" spans="1:7" ht="33" customHeight="1" outlineLevel="6">
      <c r="A229" s="361" t="s">
        <v>908</v>
      </c>
      <c r="B229" s="362" t="s">
        <v>170</v>
      </c>
      <c r="C229" s="362" t="s">
        <v>1259</v>
      </c>
      <c r="D229" s="362" t="s">
        <v>746</v>
      </c>
      <c r="E229" s="363">
        <v>2641.2</v>
      </c>
      <c r="F229" s="363">
        <v>1549.8</v>
      </c>
      <c r="G229" s="363"/>
    </row>
    <row r="230" spans="1:7" ht="33" customHeight="1" outlineLevel="7">
      <c r="A230" s="346" t="s">
        <v>908</v>
      </c>
      <c r="B230" s="347" t="s">
        <v>170</v>
      </c>
      <c r="C230" s="347" t="s">
        <v>1259</v>
      </c>
      <c r="D230" s="347" t="s">
        <v>746</v>
      </c>
      <c r="E230" s="364">
        <v>2641.2</v>
      </c>
      <c r="F230" s="364">
        <v>1549.8</v>
      </c>
      <c r="G230" s="364"/>
    </row>
    <row r="231" spans="1:7" ht="48.75" customHeight="1" outlineLevel="5">
      <c r="A231" s="361" t="s">
        <v>1264</v>
      </c>
      <c r="B231" s="362" t="s">
        <v>170</v>
      </c>
      <c r="C231" s="362" t="s">
        <v>1265</v>
      </c>
      <c r="D231" s="362"/>
      <c r="E231" s="363">
        <v>588</v>
      </c>
      <c r="F231" s="363">
        <v>588</v>
      </c>
      <c r="G231" s="363">
        <v>588</v>
      </c>
    </row>
    <row r="232" spans="1:7" ht="61.5" customHeight="1" outlineLevel="6">
      <c r="A232" s="361" t="s">
        <v>744</v>
      </c>
      <c r="B232" s="362" t="s">
        <v>170</v>
      </c>
      <c r="C232" s="362" t="s">
        <v>1265</v>
      </c>
      <c r="D232" s="362" t="s">
        <v>745</v>
      </c>
      <c r="E232" s="363">
        <v>588</v>
      </c>
      <c r="F232" s="363">
        <v>588</v>
      </c>
      <c r="G232" s="363">
        <v>588</v>
      </c>
    </row>
    <row r="233" spans="1:7" ht="66.75" customHeight="1" outlineLevel="7">
      <c r="A233" s="346" t="s">
        <v>744</v>
      </c>
      <c r="B233" s="347" t="s">
        <v>170</v>
      </c>
      <c r="C233" s="347" t="s">
        <v>1265</v>
      </c>
      <c r="D233" s="347" t="s">
        <v>745</v>
      </c>
      <c r="E233" s="364">
        <v>588</v>
      </c>
      <c r="F233" s="364">
        <v>588</v>
      </c>
      <c r="G233" s="364">
        <v>588</v>
      </c>
    </row>
    <row r="234" spans="1:7" ht="43.5" customHeight="1" outlineLevel="5">
      <c r="A234" s="361" t="s">
        <v>403</v>
      </c>
      <c r="B234" s="362" t="s">
        <v>170</v>
      </c>
      <c r="C234" s="362" t="s">
        <v>724</v>
      </c>
      <c r="D234" s="362"/>
      <c r="E234" s="363">
        <v>2316.8</v>
      </c>
      <c r="F234" s="363">
        <v>2351.6</v>
      </c>
      <c r="G234" s="363">
        <v>2393.9</v>
      </c>
    </row>
    <row r="235" spans="1:7" ht="63" customHeight="1" outlineLevel="6">
      <c r="A235" s="361" t="s">
        <v>744</v>
      </c>
      <c r="B235" s="362" t="s">
        <v>170</v>
      </c>
      <c r="C235" s="362" t="s">
        <v>724</v>
      </c>
      <c r="D235" s="362" t="s">
        <v>745</v>
      </c>
      <c r="E235" s="363">
        <v>2176</v>
      </c>
      <c r="F235" s="363">
        <v>2208.7</v>
      </c>
      <c r="G235" s="363">
        <v>2248.4</v>
      </c>
    </row>
    <row r="236" spans="1:7" ht="60" customHeight="1" outlineLevel="7">
      <c r="A236" s="346" t="s">
        <v>744</v>
      </c>
      <c r="B236" s="347" t="s">
        <v>170</v>
      </c>
      <c r="C236" s="347" t="s">
        <v>724</v>
      </c>
      <c r="D236" s="347" t="s">
        <v>745</v>
      </c>
      <c r="E236" s="364">
        <v>2176</v>
      </c>
      <c r="F236" s="364">
        <v>2208.7</v>
      </c>
      <c r="G236" s="364">
        <v>2248.4</v>
      </c>
    </row>
    <row r="237" spans="1:7" ht="33" customHeight="1" outlineLevel="6">
      <c r="A237" s="361" t="s">
        <v>908</v>
      </c>
      <c r="B237" s="362" t="s">
        <v>170</v>
      </c>
      <c r="C237" s="362" t="s">
        <v>724</v>
      </c>
      <c r="D237" s="362" t="s">
        <v>746</v>
      </c>
      <c r="E237" s="363">
        <v>136.6</v>
      </c>
      <c r="F237" s="363">
        <v>138.6</v>
      </c>
      <c r="G237" s="363">
        <v>141.1</v>
      </c>
    </row>
    <row r="238" spans="1:7" ht="33" customHeight="1" outlineLevel="7">
      <c r="A238" s="346" t="s">
        <v>908</v>
      </c>
      <c r="B238" s="347" t="s">
        <v>170</v>
      </c>
      <c r="C238" s="347" t="s">
        <v>724</v>
      </c>
      <c r="D238" s="347" t="s">
        <v>746</v>
      </c>
      <c r="E238" s="364">
        <v>136.6</v>
      </c>
      <c r="F238" s="364">
        <v>138.6</v>
      </c>
      <c r="G238" s="364">
        <v>141.1</v>
      </c>
    </row>
    <row r="239" spans="1:7" ht="21.75" customHeight="1" outlineLevel="6">
      <c r="A239" s="361" t="s">
        <v>747</v>
      </c>
      <c r="B239" s="362" t="s">
        <v>170</v>
      </c>
      <c r="C239" s="362" t="s">
        <v>724</v>
      </c>
      <c r="D239" s="362" t="s">
        <v>748</v>
      </c>
      <c r="E239" s="363">
        <v>4.2</v>
      </c>
      <c r="F239" s="363">
        <v>4.3</v>
      </c>
      <c r="G239" s="363">
        <v>4.4</v>
      </c>
    </row>
    <row r="240" spans="1:7" ht="21" customHeight="1" outlineLevel="7">
      <c r="A240" s="346" t="s">
        <v>747</v>
      </c>
      <c r="B240" s="347" t="s">
        <v>170</v>
      </c>
      <c r="C240" s="347" t="s">
        <v>724</v>
      </c>
      <c r="D240" s="347" t="s">
        <v>748</v>
      </c>
      <c r="E240" s="364">
        <v>4.2</v>
      </c>
      <c r="F240" s="364">
        <v>4.3</v>
      </c>
      <c r="G240" s="364">
        <v>4.4</v>
      </c>
    </row>
    <row r="241" spans="1:7" ht="18" customHeight="1" outlineLevel="2">
      <c r="A241" s="361" t="s">
        <v>1272</v>
      </c>
      <c r="B241" s="362" t="s">
        <v>170</v>
      </c>
      <c r="C241" s="362" t="s">
        <v>1273</v>
      </c>
      <c r="D241" s="362"/>
      <c r="E241" s="363">
        <v>59392</v>
      </c>
      <c r="F241" s="363">
        <v>59113.7</v>
      </c>
      <c r="G241" s="363">
        <v>60394.1</v>
      </c>
    </row>
    <row r="242" spans="1:7" ht="18" customHeight="1" outlineLevel="3">
      <c r="A242" s="361" t="s">
        <v>386</v>
      </c>
      <c r="B242" s="362" t="s">
        <v>170</v>
      </c>
      <c r="C242" s="362" t="s">
        <v>1274</v>
      </c>
      <c r="D242" s="362"/>
      <c r="E242" s="363">
        <v>59392</v>
      </c>
      <c r="F242" s="363">
        <v>59113.7</v>
      </c>
      <c r="G242" s="363">
        <v>60394.1</v>
      </c>
    </row>
    <row r="243" spans="1:7" ht="18" customHeight="1" outlineLevel="4">
      <c r="A243" s="361" t="s">
        <v>386</v>
      </c>
      <c r="B243" s="362" t="s">
        <v>170</v>
      </c>
      <c r="C243" s="362" t="s">
        <v>1275</v>
      </c>
      <c r="D243" s="362"/>
      <c r="E243" s="363">
        <v>59392</v>
      </c>
      <c r="F243" s="363">
        <v>59113.7</v>
      </c>
      <c r="G243" s="363">
        <v>60394.1</v>
      </c>
    </row>
    <row r="244" spans="1:7" ht="27.75" customHeight="1" outlineLevel="5">
      <c r="A244" s="361" t="s">
        <v>948</v>
      </c>
      <c r="B244" s="362" t="s">
        <v>170</v>
      </c>
      <c r="C244" s="362" t="s">
        <v>1276</v>
      </c>
      <c r="D244" s="362"/>
      <c r="E244" s="363">
        <v>40254.4</v>
      </c>
      <c r="F244" s="363">
        <v>39759.4</v>
      </c>
      <c r="G244" s="363">
        <v>40676.6</v>
      </c>
    </row>
    <row r="245" spans="1:8" ht="63" customHeight="1" outlineLevel="6">
      <c r="A245" s="361" t="s">
        <v>744</v>
      </c>
      <c r="B245" s="362" t="s">
        <v>170</v>
      </c>
      <c r="C245" s="362" t="s">
        <v>1276</v>
      </c>
      <c r="D245" s="362" t="s">
        <v>745</v>
      </c>
      <c r="E245" s="363">
        <v>28973.2</v>
      </c>
      <c r="F245" s="363">
        <v>28711.8</v>
      </c>
      <c r="G245" s="363">
        <v>29374.1</v>
      </c>
      <c r="H245" s="382"/>
    </row>
    <row r="246" spans="1:7" ht="60" customHeight="1" outlineLevel="7">
      <c r="A246" s="346" t="s">
        <v>744</v>
      </c>
      <c r="B246" s="347" t="s">
        <v>170</v>
      </c>
      <c r="C246" s="347" t="s">
        <v>1276</v>
      </c>
      <c r="D246" s="347" t="s">
        <v>745</v>
      </c>
      <c r="E246" s="364">
        <v>28973.2</v>
      </c>
      <c r="F246" s="364">
        <v>28711.8</v>
      </c>
      <c r="G246" s="364">
        <v>29374.1</v>
      </c>
    </row>
    <row r="247" spans="1:7" ht="33" customHeight="1" outlineLevel="6">
      <c r="A247" s="361" t="s">
        <v>908</v>
      </c>
      <c r="B247" s="362" t="s">
        <v>170</v>
      </c>
      <c r="C247" s="362" t="s">
        <v>1276</v>
      </c>
      <c r="D247" s="362" t="s">
        <v>746</v>
      </c>
      <c r="E247" s="363">
        <v>11074.6</v>
      </c>
      <c r="F247" s="363">
        <v>10904.4</v>
      </c>
      <c r="G247" s="363">
        <v>11156</v>
      </c>
    </row>
    <row r="248" spans="1:7" ht="33" customHeight="1" outlineLevel="7">
      <c r="A248" s="346" t="s">
        <v>908</v>
      </c>
      <c r="B248" s="347" t="s">
        <v>170</v>
      </c>
      <c r="C248" s="347" t="s">
        <v>1276</v>
      </c>
      <c r="D248" s="347" t="s">
        <v>746</v>
      </c>
      <c r="E248" s="364">
        <v>11074.6</v>
      </c>
      <c r="F248" s="364">
        <v>10904.4</v>
      </c>
      <c r="G248" s="364">
        <v>11156</v>
      </c>
    </row>
    <row r="249" spans="1:7" ht="18" customHeight="1" outlineLevel="6">
      <c r="A249" s="361" t="s">
        <v>747</v>
      </c>
      <c r="B249" s="362" t="s">
        <v>170</v>
      </c>
      <c r="C249" s="362" t="s">
        <v>1276</v>
      </c>
      <c r="D249" s="362" t="s">
        <v>748</v>
      </c>
      <c r="E249" s="363">
        <v>206.6</v>
      </c>
      <c r="F249" s="363">
        <v>143.2</v>
      </c>
      <c r="G249" s="363">
        <v>146.5</v>
      </c>
    </row>
    <row r="250" spans="1:7" ht="21" customHeight="1" outlineLevel="7">
      <c r="A250" s="346" t="s">
        <v>747</v>
      </c>
      <c r="B250" s="347" t="s">
        <v>170</v>
      </c>
      <c r="C250" s="347" t="s">
        <v>1276</v>
      </c>
      <c r="D250" s="347" t="s">
        <v>748</v>
      </c>
      <c r="E250" s="364">
        <v>206.6</v>
      </c>
      <c r="F250" s="364">
        <v>143.2</v>
      </c>
      <c r="G250" s="364">
        <v>146.5</v>
      </c>
    </row>
    <row r="251" spans="1:7" ht="44.25" customHeight="1" outlineLevel="5">
      <c r="A251" s="361" t="s">
        <v>1281</v>
      </c>
      <c r="B251" s="362" t="s">
        <v>170</v>
      </c>
      <c r="C251" s="362" t="s">
        <v>1282</v>
      </c>
      <c r="D251" s="362"/>
      <c r="E251" s="363">
        <v>350</v>
      </c>
      <c r="F251" s="363">
        <v>346.8</v>
      </c>
      <c r="G251" s="363">
        <v>354.8</v>
      </c>
    </row>
    <row r="252" spans="1:7" ht="33" customHeight="1" outlineLevel="6">
      <c r="A252" s="361" t="s">
        <v>908</v>
      </c>
      <c r="B252" s="362" t="s">
        <v>170</v>
      </c>
      <c r="C252" s="362" t="s">
        <v>1282</v>
      </c>
      <c r="D252" s="362" t="s">
        <v>746</v>
      </c>
      <c r="E252" s="363">
        <v>350</v>
      </c>
      <c r="F252" s="363">
        <v>346.8</v>
      </c>
      <c r="G252" s="363">
        <v>354.8</v>
      </c>
    </row>
    <row r="253" spans="1:7" ht="33" customHeight="1" outlineLevel="7">
      <c r="A253" s="346" t="s">
        <v>908</v>
      </c>
      <c r="B253" s="347" t="s">
        <v>170</v>
      </c>
      <c r="C253" s="347" t="s">
        <v>1282</v>
      </c>
      <c r="D253" s="347" t="s">
        <v>746</v>
      </c>
      <c r="E253" s="364">
        <v>350</v>
      </c>
      <c r="F253" s="364">
        <v>346.8</v>
      </c>
      <c r="G253" s="364">
        <v>354.8</v>
      </c>
    </row>
    <row r="254" spans="1:7" ht="15" customHeight="1" outlineLevel="5">
      <c r="A254" s="361" t="s">
        <v>1283</v>
      </c>
      <c r="B254" s="362" t="s">
        <v>170</v>
      </c>
      <c r="C254" s="362" t="s">
        <v>1284</v>
      </c>
      <c r="D254" s="362"/>
      <c r="E254" s="363">
        <v>300</v>
      </c>
      <c r="F254" s="363">
        <v>297.3</v>
      </c>
      <c r="G254" s="363">
        <v>304.2</v>
      </c>
    </row>
    <row r="255" spans="1:7" ht="33" customHeight="1" outlineLevel="6">
      <c r="A255" s="361" t="s">
        <v>908</v>
      </c>
      <c r="B255" s="362" t="s">
        <v>170</v>
      </c>
      <c r="C255" s="362" t="s">
        <v>1284</v>
      </c>
      <c r="D255" s="362" t="s">
        <v>746</v>
      </c>
      <c r="E255" s="363">
        <v>300</v>
      </c>
      <c r="F255" s="363">
        <v>297.3</v>
      </c>
      <c r="G255" s="363">
        <v>304.2</v>
      </c>
    </row>
    <row r="256" spans="1:7" ht="33" customHeight="1" outlineLevel="7">
      <c r="A256" s="346" t="s">
        <v>908</v>
      </c>
      <c r="B256" s="347" t="s">
        <v>170</v>
      </c>
      <c r="C256" s="347" t="s">
        <v>1284</v>
      </c>
      <c r="D256" s="347" t="s">
        <v>746</v>
      </c>
      <c r="E256" s="364">
        <v>300</v>
      </c>
      <c r="F256" s="364">
        <v>297.3</v>
      </c>
      <c r="G256" s="364">
        <v>304.2</v>
      </c>
    </row>
    <row r="257" spans="1:7" ht="21.75" customHeight="1" outlineLevel="5">
      <c r="A257" s="361" t="s">
        <v>404</v>
      </c>
      <c r="B257" s="362" t="s">
        <v>170</v>
      </c>
      <c r="C257" s="362" t="s">
        <v>1285</v>
      </c>
      <c r="D257" s="362"/>
      <c r="E257" s="363">
        <v>200</v>
      </c>
      <c r="F257" s="363">
        <v>198.2</v>
      </c>
      <c r="G257" s="363">
        <v>202.8</v>
      </c>
    </row>
    <row r="258" spans="1:7" ht="21.75" customHeight="1" outlineLevel="6">
      <c r="A258" s="361" t="s">
        <v>747</v>
      </c>
      <c r="B258" s="362" t="s">
        <v>170</v>
      </c>
      <c r="C258" s="362" t="s">
        <v>1285</v>
      </c>
      <c r="D258" s="362" t="s">
        <v>748</v>
      </c>
      <c r="E258" s="363">
        <v>200</v>
      </c>
      <c r="F258" s="363">
        <v>198.2</v>
      </c>
      <c r="G258" s="363">
        <v>202.8</v>
      </c>
    </row>
    <row r="259" spans="1:7" ht="12.75" outlineLevel="7">
      <c r="A259" s="346" t="s">
        <v>747</v>
      </c>
      <c r="B259" s="347" t="s">
        <v>170</v>
      </c>
      <c r="C259" s="347" t="s">
        <v>1285</v>
      </c>
      <c r="D259" s="347" t="s">
        <v>748</v>
      </c>
      <c r="E259" s="364">
        <v>200</v>
      </c>
      <c r="F259" s="364">
        <v>198.2</v>
      </c>
      <c r="G259" s="364">
        <v>202.8</v>
      </c>
    </row>
    <row r="260" spans="1:7" ht="17.25" customHeight="1" outlineLevel="5">
      <c r="A260" s="361" t="s">
        <v>1286</v>
      </c>
      <c r="B260" s="362" t="s">
        <v>170</v>
      </c>
      <c r="C260" s="362" t="s">
        <v>1287</v>
      </c>
      <c r="D260" s="362"/>
      <c r="E260" s="363">
        <v>1875.8</v>
      </c>
      <c r="F260" s="363">
        <v>1858.9</v>
      </c>
      <c r="G260" s="363">
        <v>1901.8</v>
      </c>
    </row>
    <row r="261" spans="1:7" ht="33" customHeight="1" outlineLevel="6">
      <c r="A261" s="361" t="s">
        <v>908</v>
      </c>
      <c r="B261" s="362" t="s">
        <v>170</v>
      </c>
      <c r="C261" s="362" t="s">
        <v>1287</v>
      </c>
      <c r="D261" s="362" t="s">
        <v>746</v>
      </c>
      <c r="E261" s="363">
        <v>1785.8</v>
      </c>
      <c r="F261" s="363">
        <v>1769.7</v>
      </c>
      <c r="G261" s="363">
        <v>1810.5</v>
      </c>
    </row>
    <row r="262" spans="1:7" ht="33" customHeight="1" outlineLevel="7">
      <c r="A262" s="346" t="s">
        <v>908</v>
      </c>
      <c r="B262" s="347" t="s">
        <v>170</v>
      </c>
      <c r="C262" s="347" t="s">
        <v>1287</v>
      </c>
      <c r="D262" s="347" t="s">
        <v>746</v>
      </c>
      <c r="E262" s="364">
        <v>1785.8</v>
      </c>
      <c r="F262" s="364">
        <v>1769.7</v>
      </c>
      <c r="G262" s="364">
        <v>1810.5</v>
      </c>
    </row>
    <row r="263" spans="1:7" ht="15.75" customHeight="1" outlineLevel="6">
      <c r="A263" s="361" t="s">
        <v>750</v>
      </c>
      <c r="B263" s="362" t="s">
        <v>170</v>
      </c>
      <c r="C263" s="362" t="s">
        <v>1287</v>
      </c>
      <c r="D263" s="362" t="s">
        <v>749</v>
      </c>
      <c r="E263" s="363">
        <v>90</v>
      </c>
      <c r="F263" s="363">
        <v>89.2</v>
      </c>
      <c r="G263" s="363">
        <v>91.3</v>
      </c>
    </row>
    <row r="264" spans="1:7" ht="17.25" customHeight="1" outlineLevel="7">
      <c r="A264" s="346" t="s">
        <v>750</v>
      </c>
      <c r="B264" s="347" t="s">
        <v>170</v>
      </c>
      <c r="C264" s="347" t="s">
        <v>1287</v>
      </c>
      <c r="D264" s="347" t="s">
        <v>749</v>
      </c>
      <c r="E264" s="364">
        <v>90</v>
      </c>
      <c r="F264" s="364">
        <v>89.2</v>
      </c>
      <c r="G264" s="364">
        <v>91.3</v>
      </c>
    </row>
    <row r="265" spans="1:7" ht="33" customHeight="1" outlineLevel="5">
      <c r="A265" s="361" t="s">
        <v>1289</v>
      </c>
      <c r="B265" s="362" t="s">
        <v>170</v>
      </c>
      <c r="C265" s="362" t="s">
        <v>1290</v>
      </c>
      <c r="D265" s="362"/>
      <c r="E265" s="363">
        <v>100</v>
      </c>
      <c r="F265" s="363">
        <v>99.1</v>
      </c>
      <c r="G265" s="363">
        <v>101.4</v>
      </c>
    </row>
    <row r="266" spans="1:7" ht="33" customHeight="1" outlineLevel="6">
      <c r="A266" s="361" t="s">
        <v>908</v>
      </c>
      <c r="B266" s="362" t="s">
        <v>170</v>
      </c>
      <c r="C266" s="362" t="s">
        <v>1290</v>
      </c>
      <c r="D266" s="362" t="s">
        <v>746</v>
      </c>
      <c r="E266" s="363">
        <v>100</v>
      </c>
      <c r="F266" s="363">
        <v>99.1</v>
      </c>
      <c r="G266" s="363">
        <v>101.4</v>
      </c>
    </row>
    <row r="267" spans="1:7" ht="33" customHeight="1" outlineLevel="7">
      <c r="A267" s="346" t="s">
        <v>908</v>
      </c>
      <c r="B267" s="347" t="s">
        <v>170</v>
      </c>
      <c r="C267" s="347" t="s">
        <v>1290</v>
      </c>
      <c r="D267" s="347" t="s">
        <v>746</v>
      </c>
      <c r="E267" s="364">
        <v>100</v>
      </c>
      <c r="F267" s="364">
        <v>99.1</v>
      </c>
      <c r="G267" s="364">
        <v>101.4</v>
      </c>
    </row>
    <row r="268" spans="1:7" ht="74.25" customHeight="1" outlineLevel="5">
      <c r="A268" s="392" t="s">
        <v>450</v>
      </c>
      <c r="B268" s="362" t="s">
        <v>170</v>
      </c>
      <c r="C268" s="362" t="s">
        <v>1295</v>
      </c>
      <c r="D268" s="362"/>
      <c r="E268" s="363">
        <v>100</v>
      </c>
      <c r="F268" s="363">
        <v>99.1</v>
      </c>
      <c r="G268" s="363">
        <v>101.4</v>
      </c>
    </row>
    <row r="269" spans="1:7" ht="33" customHeight="1" outlineLevel="6">
      <c r="A269" s="361" t="s">
        <v>908</v>
      </c>
      <c r="B269" s="362" t="s">
        <v>170</v>
      </c>
      <c r="C269" s="362" t="s">
        <v>1295</v>
      </c>
      <c r="D269" s="362" t="s">
        <v>746</v>
      </c>
      <c r="E269" s="363">
        <v>100</v>
      </c>
      <c r="F269" s="363">
        <v>99.1</v>
      </c>
      <c r="G269" s="363">
        <v>101.4</v>
      </c>
    </row>
    <row r="270" spans="1:7" ht="33" customHeight="1" outlineLevel="7">
      <c r="A270" s="346" t="s">
        <v>908</v>
      </c>
      <c r="B270" s="347" t="s">
        <v>170</v>
      </c>
      <c r="C270" s="347" t="s">
        <v>1295</v>
      </c>
      <c r="D270" s="347" t="s">
        <v>746</v>
      </c>
      <c r="E270" s="364">
        <v>100</v>
      </c>
      <c r="F270" s="364">
        <v>99.1</v>
      </c>
      <c r="G270" s="364">
        <v>101.4</v>
      </c>
    </row>
    <row r="271" spans="1:7" ht="46.5" customHeight="1" outlineLevel="5">
      <c r="A271" s="361" t="s">
        <v>1306</v>
      </c>
      <c r="B271" s="362" t="s">
        <v>170</v>
      </c>
      <c r="C271" s="362" t="s">
        <v>726</v>
      </c>
      <c r="D271" s="362"/>
      <c r="E271" s="363">
        <v>13509.2</v>
      </c>
      <c r="F271" s="363">
        <v>13711.8</v>
      </c>
      <c r="G271" s="363">
        <v>13958.6</v>
      </c>
    </row>
    <row r="272" spans="1:7" ht="63.75" customHeight="1" outlineLevel="6">
      <c r="A272" s="361" t="s">
        <v>744</v>
      </c>
      <c r="B272" s="362" t="s">
        <v>170</v>
      </c>
      <c r="C272" s="362" t="s">
        <v>726</v>
      </c>
      <c r="D272" s="362" t="s">
        <v>745</v>
      </c>
      <c r="E272" s="363">
        <v>8567.2</v>
      </c>
      <c r="F272" s="363">
        <v>8696.7</v>
      </c>
      <c r="G272" s="363">
        <v>8852.3</v>
      </c>
    </row>
    <row r="273" spans="1:7" ht="62.25" customHeight="1" outlineLevel="7">
      <c r="A273" s="346" t="s">
        <v>744</v>
      </c>
      <c r="B273" s="347" t="s">
        <v>170</v>
      </c>
      <c r="C273" s="347" t="s">
        <v>726</v>
      </c>
      <c r="D273" s="347" t="s">
        <v>745</v>
      </c>
      <c r="E273" s="364">
        <v>8567.2</v>
      </c>
      <c r="F273" s="364">
        <v>8696.7</v>
      </c>
      <c r="G273" s="364">
        <v>8852.3</v>
      </c>
    </row>
    <row r="274" spans="1:7" ht="33" customHeight="1" outlineLevel="6">
      <c r="A274" s="361" t="s">
        <v>908</v>
      </c>
      <c r="B274" s="362" t="s">
        <v>170</v>
      </c>
      <c r="C274" s="362" t="s">
        <v>726</v>
      </c>
      <c r="D274" s="362" t="s">
        <v>746</v>
      </c>
      <c r="E274" s="363">
        <v>4931.1</v>
      </c>
      <c r="F274" s="363">
        <v>5005</v>
      </c>
      <c r="G274" s="363">
        <v>5095.2</v>
      </c>
    </row>
    <row r="275" spans="1:7" ht="33" customHeight="1" outlineLevel="7">
      <c r="A275" s="346" t="s">
        <v>908</v>
      </c>
      <c r="B275" s="347" t="s">
        <v>170</v>
      </c>
      <c r="C275" s="347" t="s">
        <v>726</v>
      </c>
      <c r="D275" s="347" t="s">
        <v>746</v>
      </c>
      <c r="E275" s="364">
        <v>4931.1</v>
      </c>
      <c r="F275" s="364">
        <v>5005</v>
      </c>
      <c r="G275" s="364">
        <v>5095.2</v>
      </c>
    </row>
    <row r="276" spans="1:7" ht="18" customHeight="1" outlineLevel="6">
      <c r="A276" s="361" t="s">
        <v>747</v>
      </c>
      <c r="B276" s="362" t="s">
        <v>170</v>
      </c>
      <c r="C276" s="362" t="s">
        <v>726</v>
      </c>
      <c r="D276" s="362" t="s">
        <v>748</v>
      </c>
      <c r="E276" s="363">
        <v>10.9</v>
      </c>
      <c r="F276" s="363">
        <v>10.1</v>
      </c>
      <c r="G276" s="363">
        <v>11.1</v>
      </c>
    </row>
    <row r="277" spans="1:7" ht="21" customHeight="1" outlineLevel="7">
      <c r="A277" s="346" t="s">
        <v>747</v>
      </c>
      <c r="B277" s="347" t="s">
        <v>170</v>
      </c>
      <c r="C277" s="347" t="s">
        <v>726</v>
      </c>
      <c r="D277" s="347" t="s">
        <v>748</v>
      </c>
      <c r="E277" s="364">
        <v>10.9</v>
      </c>
      <c r="F277" s="364">
        <v>10.1</v>
      </c>
      <c r="G277" s="364">
        <v>11.1</v>
      </c>
    </row>
    <row r="278" spans="1:7" ht="42.75" customHeight="1" outlineLevel="5">
      <c r="A278" s="361" t="s">
        <v>1307</v>
      </c>
      <c r="B278" s="362" t="s">
        <v>170</v>
      </c>
      <c r="C278" s="362" t="s">
        <v>728</v>
      </c>
      <c r="D278" s="362"/>
      <c r="E278" s="363">
        <v>2402.6</v>
      </c>
      <c r="F278" s="363">
        <v>2438.6</v>
      </c>
      <c r="G278" s="363">
        <v>2482.5</v>
      </c>
    </row>
    <row r="279" spans="1:7" ht="61.5" customHeight="1" outlineLevel="6">
      <c r="A279" s="361" t="s">
        <v>744</v>
      </c>
      <c r="B279" s="362" t="s">
        <v>170</v>
      </c>
      <c r="C279" s="362" t="s">
        <v>728</v>
      </c>
      <c r="D279" s="362" t="s">
        <v>745</v>
      </c>
      <c r="E279" s="363">
        <v>2218.3</v>
      </c>
      <c r="F279" s="363">
        <v>2251.5</v>
      </c>
      <c r="G279" s="363">
        <v>2292</v>
      </c>
    </row>
    <row r="280" spans="1:7" ht="63" customHeight="1" outlineLevel="7">
      <c r="A280" s="346" t="s">
        <v>744</v>
      </c>
      <c r="B280" s="347" t="s">
        <v>170</v>
      </c>
      <c r="C280" s="347" t="s">
        <v>728</v>
      </c>
      <c r="D280" s="347" t="s">
        <v>745</v>
      </c>
      <c r="E280" s="364">
        <v>2218.3</v>
      </c>
      <c r="F280" s="364">
        <v>2251.5</v>
      </c>
      <c r="G280" s="364">
        <v>2292</v>
      </c>
    </row>
    <row r="281" spans="1:7" ht="33" customHeight="1" outlineLevel="6">
      <c r="A281" s="361" t="s">
        <v>908</v>
      </c>
      <c r="B281" s="362" t="s">
        <v>170</v>
      </c>
      <c r="C281" s="362" t="s">
        <v>728</v>
      </c>
      <c r="D281" s="362" t="s">
        <v>746</v>
      </c>
      <c r="E281" s="363">
        <v>182.3</v>
      </c>
      <c r="F281" s="363">
        <v>185</v>
      </c>
      <c r="G281" s="363">
        <v>188.4</v>
      </c>
    </row>
    <row r="282" spans="1:7" ht="33" customHeight="1" outlineLevel="7">
      <c r="A282" s="346" t="s">
        <v>908</v>
      </c>
      <c r="B282" s="347" t="s">
        <v>170</v>
      </c>
      <c r="C282" s="347" t="s">
        <v>728</v>
      </c>
      <c r="D282" s="347" t="s">
        <v>746</v>
      </c>
      <c r="E282" s="364">
        <v>182.3</v>
      </c>
      <c r="F282" s="364">
        <v>185</v>
      </c>
      <c r="G282" s="364">
        <v>188.4</v>
      </c>
    </row>
    <row r="283" spans="1:7" ht="18" customHeight="1" outlineLevel="6">
      <c r="A283" s="361" t="s">
        <v>747</v>
      </c>
      <c r="B283" s="362" t="s">
        <v>170</v>
      </c>
      <c r="C283" s="362" t="s">
        <v>728</v>
      </c>
      <c r="D283" s="362" t="s">
        <v>748</v>
      </c>
      <c r="E283" s="363">
        <v>2</v>
      </c>
      <c r="F283" s="363">
        <v>2.1</v>
      </c>
      <c r="G283" s="363">
        <v>2.1</v>
      </c>
    </row>
    <row r="284" spans="1:7" ht="21.75" customHeight="1" outlineLevel="7">
      <c r="A284" s="346" t="s">
        <v>747</v>
      </c>
      <c r="B284" s="347" t="s">
        <v>170</v>
      </c>
      <c r="C284" s="347" t="s">
        <v>728</v>
      </c>
      <c r="D284" s="347" t="s">
        <v>748</v>
      </c>
      <c r="E284" s="364">
        <v>2</v>
      </c>
      <c r="F284" s="364">
        <v>2.1</v>
      </c>
      <c r="G284" s="364">
        <v>2.1</v>
      </c>
    </row>
    <row r="285" spans="1:7" ht="40.5" customHeight="1" outlineLevel="5">
      <c r="A285" s="361" t="s">
        <v>858</v>
      </c>
      <c r="B285" s="362" t="s">
        <v>170</v>
      </c>
      <c r="C285" s="362" t="s">
        <v>865</v>
      </c>
      <c r="D285" s="362"/>
      <c r="E285" s="363">
        <v>300</v>
      </c>
      <c r="F285" s="363">
        <v>304.5</v>
      </c>
      <c r="G285" s="363">
        <v>310</v>
      </c>
    </row>
    <row r="286" spans="1:7" ht="33" customHeight="1" outlineLevel="6">
      <c r="A286" s="361" t="s">
        <v>908</v>
      </c>
      <c r="B286" s="362" t="s">
        <v>170</v>
      </c>
      <c r="C286" s="362" t="s">
        <v>865</v>
      </c>
      <c r="D286" s="362" t="s">
        <v>746</v>
      </c>
      <c r="E286" s="363">
        <v>300</v>
      </c>
      <c r="F286" s="363">
        <v>304.5</v>
      </c>
      <c r="G286" s="363">
        <v>310</v>
      </c>
    </row>
    <row r="287" spans="1:7" ht="33" customHeight="1" outlineLevel="7">
      <c r="A287" s="346" t="s">
        <v>908</v>
      </c>
      <c r="B287" s="347" t="s">
        <v>170</v>
      </c>
      <c r="C287" s="347" t="s">
        <v>865</v>
      </c>
      <c r="D287" s="347" t="s">
        <v>746</v>
      </c>
      <c r="E287" s="364">
        <v>300</v>
      </c>
      <c r="F287" s="364">
        <v>304.5</v>
      </c>
      <c r="G287" s="364">
        <v>310</v>
      </c>
    </row>
    <row r="288" spans="1:7" ht="33" customHeight="1" outlineLevel="2">
      <c r="A288" s="361" t="s">
        <v>859</v>
      </c>
      <c r="B288" s="362" t="s">
        <v>170</v>
      </c>
      <c r="C288" s="362" t="s">
        <v>1316</v>
      </c>
      <c r="D288" s="362"/>
      <c r="E288" s="363">
        <v>10876.8</v>
      </c>
      <c r="F288" s="363">
        <v>11040</v>
      </c>
      <c r="G288" s="363">
        <v>11238.7</v>
      </c>
    </row>
    <row r="289" spans="1:7" ht="33" customHeight="1" outlineLevel="3">
      <c r="A289" s="361" t="s">
        <v>860</v>
      </c>
      <c r="B289" s="362" t="s">
        <v>170</v>
      </c>
      <c r="C289" s="362" t="s">
        <v>1317</v>
      </c>
      <c r="D289" s="362"/>
      <c r="E289" s="363">
        <v>3519.2</v>
      </c>
      <c r="F289" s="363">
        <v>3572</v>
      </c>
      <c r="G289" s="363">
        <v>3636.3</v>
      </c>
    </row>
    <row r="290" spans="1:7" ht="21.75" customHeight="1" outlineLevel="4">
      <c r="A290" s="361" t="s">
        <v>284</v>
      </c>
      <c r="B290" s="362" t="s">
        <v>170</v>
      </c>
      <c r="C290" s="362" t="s">
        <v>1318</v>
      </c>
      <c r="D290" s="362"/>
      <c r="E290" s="363">
        <v>3519.2</v>
      </c>
      <c r="F290" s="363">
        <v>3572</v>
      </c>
      <c r="G290" s="363">
        <v>3636.3</v>
      </c>
    </row>
    <row r="291" spans="1:7" ht="60" customHeight="1" outlineLevel="5">
      <c r="A291" s="361" t="s">
        <v>1319</v>
      </c>
      <c r="B291" s="362" t="s">
        <v>170</v>
      </c>
      <c r="C291" s="362" t="s">
        <v>867</v>
      </c>
      <c r="D291" s="362"/>
      <c r="E291" s="363">
        <v>3519.2</v>
      </c>
      <c r="F291" s="363">
        <v>3572</v>
      </c>
      <c r="G291" s="363">
        <v>3636.3</v>
      </c>
    </row>
    <row r="292" spans="1:7" ht="63" customHeight="1" outlineLevel="6">
      <c r="A292" s="361" t="s">
        <v>744</v>
      </c>
      <c r="B292" s="362" t="s">
        <v>170</v>
      </c>
      <c r="C292" s="362" t="s">
        <v>867</v>
      </c>
      <c r="D292" s="362" t="s">
        <v>745</v>
      </c>
      <c r="E292" s="363">
        <v>3519.2</v>
      </c>
      <c r="F292" s="363">
        <v>3572</v>
      </c>
      <c r="G292" s="363">
        <v>3636.3</v>
      </c>
    </row>
    <row r="293" spans="1:7" ht="66.75" customHeight="1" outlineLevel="7">
      <c r="A293" s="346" t="s">
        <v>744</v>
      </c>
      <c r="B293" s="347" t="s">
        <v>170</v>
      </c>
      <c r="C293" s="347" t="s">
        <v>867</v>
      </c>
      <c r="D293" s="347" t="s">
        <v>745</v>
      </c>
      <c r="E293" s="364">
        <v>3519.2</v>
      </c>
      <c r="F293" s="364">
        <v>3572</v>
      </c>
      <c r="G293" s="364">
        <v>3636.3</v>
      </c>
    </row>
    <row r="294" spans="1:7" ht="44.25" customHeight="1" outlineLevel="3">
      <c r="A294" s="361" t="s">
        <v>1320</v>
      </c>
      <c r="B294" s="362" t="s">
        <v>170</v>
      </c>
      <c r="C294" s="362" t="s">
        <v>1321</v>
      </c>
      <c r="D294" s="362"/>
      <c r="E294" s="363">
        <v>7357.6</v>
      </c>
      <c r="F294" s="363">
        <v>7468</v>
      </c>
      <c r="G294" s="363">
        <v>7602.4</v>
      </c>
    </row>
    <row r="295" spans="1:7" ht="33" customHeight="1" outlineLevel="4">
      <c r="A295" s="361" t="s">
        <v>1322</v>
      </c>
      <c r="B295" s="362" t="s">
        <v>170</v>
      </c>
      <c r="C295" s="362" t="s">
        <v>1323</v>
      </c>
      <c r="D295" s="362"/>
      <c r="E295" s="363">
        <v>7357.6</v>
      </c>
      <c r="F295" s="363">
        <v>7468</v>
      </c>
      <c r="G295" s="363">
        <v>7602.4</v>
      </c>
    </row>
    <row r="296" spans="1:7" ht="63" customHeight="1" outlineLevel="5">
      <c r="A296" s="361" t="s">
        <v>1324</v>
      </c>
      <c r="B296" s="362" t="s">
        <v>170</v>
      </c>
      <c r="C296" s="362" t="s">
        <v>868</v>
      </c>
      <c r="D296" s="362"/>
      <c r="E296" s="363">
        <v>7357.6</v>
      </c>
      <c r="F296" s="363">
        <v>7468</v>
      </c>
      <c r="G296" s="363">
        <v>7602.4</v>
      </c>
    </row>
    <row r="297" spans="1:7" ht="57.75" customHeight="1" outlineLevel="6">
      <c r="A297" s="361" t="s">
        <v>744</v>
      </c>
      <c r="B297" s="362" t="s">
        <v>170</v>
      </c>
      <c r="C297" s="362" t="s">
        <v>868</v>
      </c>
      <c r="D297" s="362" t="s">
        <v>745</v>
      </c>
      <c r="E297" s="363">
        <v>7357.6</v>
      </c>
      <c r="F297" s="363">
        <v>7468</v>
      </c>
      <c r="G297" s="363">
        <v>7602.4</v>
      </c>
    </row>
    <row r="298" spans="1:7" ht="66.75" customHeight="1" outlineLevel="7">
      <c r="A298" s="346" t="s">
        <v>744</v>
      </c>
      <c r="B298" s="347" t="s">
        <v>170</v>
      </c>
      <c r="C298" s="347" t="s">
        <v>868</v>
      </c>
      <c r="D298" s="347" t="s">
        <v>745</v>
      </c>
      <c r="E298" s="364">
        <v>7357.6</v>
      </c>
      <c r="F298" s="364">
        <v>7468</v>
      </c>
      <c r="G298" s="364">
        <v>7602.4</v>
      </c>
    </row>
    <row r="299" spans="1:8" ht="28.5" customHeight="1" outlineLevel="2">
      <c r="A299" s="361" t="s">
        <v>608</v>
      </c>
      <c r="B299" s="362" t="s">
        <v>170</v>
      </c>
      <c r="C299" s="362" t="s">
        <v>1325</v>
      </c>
      <c r="D299" s="362"/>
      <c r="E299" s="363">
        <v>1683.5</v>
      </c>
      <c r="F299" s="363">
        <v>1708.8</v>
      </c>
      <c r="G299" s="363">
        <v>1739.6</v>
      </c>
      <c r="H299" s="382"/>
    </row>
    <row r="300" spans="1:7" ht="33" customHeight="1" outlineLevel="3">
      <c r="A300" s="361" t="s">
        <v>1326</v>
      </c>
      <c r="B300" s="362" t="s">
        <v>170</v>
      </c>
      <c r="C300" s="362" t="s">
        <v>1327</v>
      </c>
      <c r="D300" s="362"/>
      <c r="E300" s="363">
        <v>1683.5</v>
      </c>
      <c r="F300" s="363">
        <v>1708.8</v>
      </c>
      <c r="G300" s="363">
        <v>1739.6</v>
      </c>
    </row>
    <row r="301" spans="1:7" ht="39" customHeight="1" outlineLevel="4">
      <c r="A301" s="361" t="s">
        <v>862</v>
      </c>
      <c r="B301" s="362" t="s">
        <v>170</v>
      </c>
      <c r="C301" s="362" t="s">
        <v>1328</v>
      </c>
      <c r="D301" s="362"/>
      <c r="E301" s="363">
        <v>1683.5</v>
      </c>
      <c r="F301" s="363">
        <v>1708.8</v>
      </c>
      <c r="G301" s="363">
        <v>1739.6</v>
      </c>
    </row>
    <row r="302" spans="1:7" ht="72.75" customHeight="1" outlineLevel="5">
      <c r="A302" s="361" t="s">
        <v>863</v>
      </c>
      <c r="B302" s="362" t="s">
        <v>170</v>
      </c>
      <c r="C302" s="362" t="s">
        <v>864</v>
      </c>
      <c r="D302" s="362"/>
      <c r="E302" s="363">
        <v>1683.5</v>
      </c>
      <c r="F302" s="363">
        <v>1708.8</v>
      </c>
      <c r="G302" s="363">
        <v>1739.6</v>
      </c>
    </row>
    <row r="303" spans="1:7" ht="63.75" customHeight="1" outlineLevel="6">
      <c r="A303" s="361" t="s">
        <v>744</v>
      </c>
      <c r="B303" s="362" t="s">
        <v>170</v>
      </c>
      <c r="C303" s="362" t="s">
        <v>864</v>
      </c>
      <c r="D303" s="362" t="s">
        <v>745</v>
      </c>
      <c r="E303" s="363">
        <v>1683.5</v>
      </c>
      <c r="F303" s="363">
        <v>1708.8</v>
      </c>
      <c r="G303" s="363">
        <v>1739.6</v>
      </c>
    </row>
    <row r="304" spans="1:7" ht="57.75" customHeight="1" outlineLevel="7">
      <c r="A304" s="346" t="s">
        <v>744</v>
      </c>
      <c r="B304" s="347" t="s">
        <v>170</v>
      </c>
      <c r="C304" s="347" t="s">
        <v>864</v>
      </c>
      <c r="D304" s="347" t="s">
        <v>745</v>
      </c>
      <c r="E304" s="364">
        <v>1683.5</v>
      </c>
      <c r="F304" s="364">
        <v>1708.8</v>
      </c>
      <c r="G304" s="364">
        <v>1739.6</v>
      </c>
    </row>
    <row r="305" spans="1:7" ht="33" customHeight="1">
      <c r="A305" s="361" t="s">
        <v>1335</v>
      </c>
      <c r="B305" s="362" t="s">
        <v>172</v>
      </c>
      <c r="C305" s="362"/>
      <c r="D305" s="362"/>
      <c r="E305" s="363">
        <v>1450</v>
      </c>
      <c r="F305" s="363">
        <v>1436.9</v>
      </c>
      <c r="G305" s="363">
        <v>1470.2</v>
      </c>
    </row>
    <row r="306" spans="1:7" ht="44.25" customHeight="1" outlineLevel="1">
      <c r="A306" s="361" t="s">
        <v>886</v>
      </c>
      <c r="B306" s="362" t="s">
        <v>173</v>
      </c>
      <c r="C306" s="362"/>
      <c r="D306" s="362"/>
      <c r="E306" s="363">
        <v>1450</v>
      </c>
      <c r="F306" s="363">
        <v>1436.9</v>
      </c>
      <c r="G306" s="363">
        <v>1470.2</v>
      </c>
    </row>
    <row r="307" spans="1:7" ht="35.25" customHeight="1" outlineLevel="2" collapsed="1">
      <c r="A307" s="361" t="s">
        <v>1157</v>
      </c>
      <c r="B307" s="362" t="s">
        <v>173</v>
      </c>
      <c r="C307" s="362" t="s">
        <v>1158</v>
      </c>
      <c r="D307" s="362"/>
      <c r="E307" s="363">
        <v>1450</v>
      </c>
      <c r="F307" s="363">
        <v>1436.9</v>
      </c>
      <c r="G307" s="363">
        <v>1470.2</v>
      </c>
    </row>
    <row r="308" spans="1:7" ht="87" customHeight="1" outlineLevel="3">
      <c r="A308" s="392" t="s">
        <v>1165</v>
      </c>
      <c r="B308" s="362" t="s">
        <v>173</v>
      </c>
      <c r="C308" s="362" t="s">
        <v>1166</v>
      </c>
      <c r="D308" s="362"/>
      <c r="E308" s="363">
        <v>1450</v>
      </c>
      <c r="F308" s="363">
        <v>1436.9</v>
      </c>
      <c r="G308" s="363">
        <v>1470.2</v>
      </c>
    </row>
    <row r="309" spans="1:7" ht="36" customHeight="1" outlineLevel="4">
      <c r="A309" s="361" t="s">
        <v>359</v>
      </c>
      <c r="B309" s="362" t="s">
        <v>173</v>
      </c>
      <c r="C309" s="362" t="s">
        <v>1167</v>
      </c>
      <c r="D309" s="362"/>
      <c r="E309" s="363">
        <v>833.4</v>
      </c>
      <c r="F309" s="363">
        <v>825.9</v>
      </c>
      <c r="G309" s="363">
        <v>845</v>
      </c>
    </row>
    <row r="310" spans="1:7" ht="27.75" customHeight="1" outlineLevel="5">
      <c r="A310" s="361" t="s">
        <v>1168</v>
      </c>
      <c r="B310" s="362" t="s">
        <v>173</v>
      </c>
      <c r="C310" s="362" t="s">
        <v>1169</v>
      </c>
      <c r="D310" s="362"/>
      <c r="E310" s="363">
        <v>813.4</v>
      </c>
      <c r="F310" s="363">
        <v>806.1</v>
      </c>
      <c r="G310" s="363">
        <v>824.7</v>
      </c>
    </row>
    <row r="311" spans="1:7" ht="33" customHeight="1" outlineLevel="6">
      <c r="A311" s="361" t="s">
        <v>908</v>
      </c>
      <c r="B311" s="362" t="s">
        <v>173</v>
      </c>
      <c r="C311" s="362" t="s">
        <v>1169</v>
      </c>
      <c r="D311" s="362" t="s">
        <v>746</v>
      </c>
      <c r="E311" s="363">
        <v>813.4</v>
      </c>
      <c r="F311" s="363">
        <v>806.1</v>
      </c>
      <c r="G311" s="363">
        <v>824.7</v>
      </c>
    </row>
    <row r="312" spans="1:7" ht="33" customHeight="1" outlineLevel="7">
      <c r="A312" s="346" t="s">
        <v>908</v>
      </c>
      <c r="B312" s="347" t="s">
        <v>173</v>
      </c>
      <c r="C312" s="347" t="s">
        <v>1169</v>
      </c>
      <c r="D312" s="347" t="s">
        <v>746</v>
      </c>
      <c r="E312" s="364">
        <v>813.4</v>
      </c>
      <c r="F312" s="364">
        <v>806.1</v>
      </c>
      <c r="G312" s="364">
        <v>824.7</v>
      </c>
    </row>
    <row r="313" spans="1:7" ht="27" customHeight="1" outlineLevel="5">
      <c r="A313" s="361" t="s">
        <v>405</v>
      </c>
      <c r="B313" s="362" t="s">
        <v>173</v>
      </c>
      <c r="C313" s="362" t="s">
        <v>1170</v>
      </c>
      <c r="D313" s="362"/>
      <c r="E313" s="363">
        <v>20</v>
      </c>
      <c r="F313" s="363">
        <v>19.8</v>
      </c>
      <c r="G313" s="363">
        <v>20.3</v>
      </c>
    </row>
    <row r="314" spans="1:7" ht="33" customHeight="1" outlineLevel="6">
      <c r="A314" s="361" t="s">
        <v>908</v>
      </c>
      <c r="B314" s="362" t="s">
        <v>173</v>
      </c>
      <c r="C314" s="362" t="s">
        <v>1170</v>
      </c>
      <c r="D314" s="362" t="s">
        <v>746</v>
      </c>
      <c r="E314" s="363">
        <v>20</v>
      </c>
      <c r="F314" s="363">
        <v>19.8</v>
      </c>
      <c r="G314" s="363">
        <v>20.3</v>
      </c>
    </row>
    <row r="315" spans="1:7" ht="33" customHeight="1" outlineLevel="7">
      <c r="A315" s="346" t="s">
        <v>908</v>
      </c>
      <c r="B315" s="347" t="s">
        <v>173</v>
      </c>
      <c r="C315" s="347" t="s">
        <v>1170</v>
      </c>
      <c r="D315" s="347" t="s">
        <v>746</v>
      </c>
      <c r="E315" s="364">
        <v>20</v>
      </c>
      <c r="F315" s="364">
        <v>19.8</v>
      </c>
      <c r="G315" s="364">
        <v>20.3</v>
      </c>
    </row>
    <row r="316" spans="1:7" ht="33" customHeight="1" outlineLevel="4">
      <c r="A316" s="361" t="s">
        <v>360</v>
      </c>
      <c r="B316" s="362" t="s">
        <v>173</v>
      </c>
      <c r="C316" s="362" t="s">
        <v>1171</v>
      </c>
      <c r="D316" s="362"/>
      <c r="E316" s="363">
        <v>130</v>
      </c>
      <c r="F316" s="363">
        <v>128.8</v>
      </c>
      <c r="G316" s="363">
        <v>131.8</v>
      </c>
    </row>
    <row r="317" spans="1:7" ht="33" customHeight="1" outlineLevel="5">
      <c r="A317" s="361" t="s">
        <v>420</v>
      </c>
      <c r="B317" s="362" t="s">
        <v>173</v>
      </c>
      <c r="C317" s="362" t="s">
        <v>1172</v>
      </c>
      <c r="D317" s="362"/>
      <c r="E317" s="363">
        <v>130</v>
      </c>
      <c r="F317" s="363">
        <v>128.8</v>
      </c>
      <c r="G317" s="363">
        <v>131.8</v>
      </c>
    </row>
    <row r="318" spans="1:7" ht="33" customHeight="1" outlineLevel="6">
      <c r="A318" s="361" t="s">
        <v>908</v>
      </c>
      <c r="B318" s="362" t="s">
        <v>173</v>
      </c>
      <c r="C318" s="362" t="s">
        <v>1172</v>
      </c>
      <c r="D318" s="362" t="s">
        <v>746</v>
      </c>
      <c r="E318" s="363">
        <v>130</v>
      </c>
      <c r="F318" s="363">
        <v>128.8</v>
      </c>
      <c r="G318" s="363">
        <v>131.8</v>
      </c>
    </row>
    <row r="319" spans="1:7" ht="33" customHeight="1" outlineLevel="7">
      <c r="A319" s="346" t="s">
        <v>908</v>
      </c>
      <c r="B319" s="347" t="s">
        <v>173</v>
      </c>
      <c r="C319" s="347" t="s">
        <v>1172</v>
      </c>
      <c r="D319" s="347" t="s">
        <v>746</v>
      </c>
      <c r="E319" s="364">
        <v>130</v>
      </c>
      <c r="F319" s="364">
        <v>128.8</v>
      </c>
      <c r="G319" s="364">
        <v>131.8</v>
      </c>
    </row>
    <row r="320" spans="1:7" ht="33" customHeight="1" outlineLevel="4">
      <c r="A320" s="361" t="s">
        <v>361</v>
      </c>
      <c r="B320" s="362" t="s">
        <v>173</v>
      </c>
      <c r="C320" s="362" t="s">
        <v>1173</v>
      </c>
      <c r="D320" s="362"/>
      <c r="E320" s="363">
        <v>286.6</v>
      </c>
      <c r="F320" s="363">
        <v>284</v>
      </c>
      <c r="G320" s="363">
        <v>290.6</v>
      </c>
    </row>
    <row r="321" spans="1:7" ht="33" customHeight="1" outlineLevel="5">
      <c r="A321" s="361" t="s">
        <v>1174</v>
      </c>
      <c r="B321" s="362" t="s">
        <v>173</v>
      </c>
      <c r="C321" s="362" t="s">
        <v>1175</v>
      </c>
      <c r="D321" s="362"/>
      <c r="E321" s="363">
        <v>20.9</v>
      </c>
      <c r="F321" s="363">
        <v>20.7</v>
      </c>
      <c r="G321" s="363">
        <v>21.2</v>
      </c>
    </row>
    <row r="322" spans="1:7" ht="33" customHeight="1" outlineLevel="6">
      <c r="A322" s="361" t="s">
        <v>908</v>
      </c>
      <c r="B322" s="362" t="s">
        <v>173</v>
      </c>
      <c r="C322" s="362" t="s">
        <v>1175</v>
      </c>
      <c r="D322" s="362" t="s">
        <v>746</v>
      </c>
      <c r="E322" s="363">
        <v>20.9</v>
      </c>
      <c r="F322" s="363">
        <v>20.7</v>
      </c>
      <c r="G322" s="363">
        <v>21.2</v>
      </c>
    </row>
    <row r="323" spans="1:7" ht="33" customHeight="1" outlineLevel="7">
      <c r="A323" s="346" t="s">
        <v>908</v>
      </c>
      <c r="B323" s="347" t="s">
        <v>173</v>
      </c>
      <c r="C323" s="347" t="s">
        <v>1175</v>
      </c>
      <c r="D323" s="347" t="s">
        <v>746</v>
      </c>
      <c r="E323" s="364">
        <v>20.9</v>
      </c>
      <c r="F323" s="364">
        <v>20.7</v>
      </c>
      <c r="G323" s="364">
        <v>21.2</v>
      </c>
    </row>
    <row r="324" spans="1:7" ht="48" customHeight="1" outlineLevel="5">
      <c r="A324" s="361" t="s">
        <v>362</v>
      </c>
      <c r="B324" s="362" t="s">
        <v>173</v>
      </c>
      <c r="C324" s="362" t="s">
        <v>1176</v>
      </c>
      <c r="D324" s="362"/>
      <c r="E324" s="363">
        <v>15.7</v>
      </c>
      <c r="F324" s="363">
        <v>15.6</v>
      </c>
      <c r="G324" s="363">
        <v>16</v>
      </c>
    </row>
    <row r="325" spans="1:7" ht="33" customHeight="1" outlineLevel="6">
      <c r="A325" s="361" t="s">
        <v>908</v>
      </c>
      <c r="B325" s="362" t="s">
        <v>173</v>
      </c>
      <c r="C325" s="362" t="s">
        <v>1176</v>
      </c>
      <c r="D325" s="362" t="s">
        <v>746</v>
      </c>
      <c r="E325" s="363">
        <v>15.7</v>
      </c>
      <c r="F325" s="363">
        <v>15.6</v>
      </c>
      <c r="G325" s="363">
        <v>16</v>
      </c>
    </row>
    <row r="326" spans="1:7" ht="33" customHeight="1" outlineLevel="7">
      <c r="A326" s="346" t="s">
        <v>908</v>
      </c>
      <c r="B326" s="347" t="s">
        <v>173</v>
      </c>
      <c r="C326" s="347" t="s">
        <v>1176</v>
      </c>
      <c r="D326" s="347" t="s">
        <v>746</v>
      </c>
      <c r="E326" s="364">
        <v>15.7</v>
      </c>
      <c r="F326" s="364">
        <v>15.6</v>
      </c>
      <c r="G326" s="364">
        <v>16</v>
      </c>
    </row>
    <row r="327" spans="1:7" ht="21.75" customHeight="1" outlineLevel="5">
      <c r="A327" s="361" t="s">
        <v>1177</v>
      </c>
      <c r="B327" s="362" t="s">
        <v>173</v>
      </c>
      <c r="C327" s="362" t="s">
        <v>1178</v>
      </c>
      <c r="D327" s="362"/>
      <c r="E327" s="363">
        <v>50</v>
      </c>
      <c r="F327" s="363">
        <v>49.5</v>
      </c>
      <c r="G327" s="363">
        <v>50.6</v>
      </c>
    </row>
    <row r="328" spans="1:7" ht="33" customHeight="1" outlineLevel="6">
      <c r="A328" s="361" t="s">
        <v>908</v>
      </c>
      <c r="B328" s="362" t="s">
        <v>173</v>
      </c>
      <c r="C328" s="362" t="s">
        <v>1178</v>
      </c>
      <c r="D328" s="362" t="s">
        <v>746</v>
      </c>
      <c r="E328" s="363">
        <v>50</v>
      </c>
      <c r="F328" s="363">
        <v>49.5</v>
      </c>
      <c r="G328" s="363">
        <v>50.6</v>
      </c>
    </row>
    <row r="329" spans="1:7" ht="33" customHeight="1" outlineLevel="7">
      <c r="A329" s="346" t="s">
        <v>908</v>
      </c>
      <c r="B329" s="347" t="s">
        <v>173</v>
      </c>
      <c r="C329" s="347" t="s">
        <v>1178</v>
      </c>
      <c r="D329" s="347" t="s">
        <v>746</v>
      </c>
      <c r="E329" s="364">
        <v>50</v>
      </c>
      <c r="F329" s="364">
        <v>49.5</v>
      </c>
      <c r="G329" s="364">
        <v>50.6</v>
      </c>
    </row>
    <row r="330" spans="1:7" ht="33" customHeight="1" outlineLevel="5">
      <c r="A330" s="361" t="s">
        <v>1179</v>
      </c>
      <c r="B330" s="362" t="s">
        <v>173</v>
      </c>
      <c r="C330" s="362" t="s">
        <v>1180</v>
      </c>
      <c r="D330" s="362"/>
      <c r="E330" s="363">
        <v>200</v>
      </c>
      <c r="F330" s="363">
        <v>198.2</v>
      </c>
      <c r="G330" s="363">
        <v>202.8</v>
      </c>
    </row>
    <row r="331" spans="1:7" ht="21.75" customHeight="1" outlineLevel="6">
      <c r="A331" s="361" t="s">
        <v>753</v>
      </c>
      <c r="B331" s="362" t="s">
        <v>173</v>
      </c>
      <c r="C331" s="362" t="s">
        <v>1180</v>
      </c>
      <c r="D331" s="362" t="s">
        <v>754</v>
      </c>
      <c r="E331" s="363">
        <v>200</v>
      </c>
      <c r="F331" s="363">
        <v>198.2</v>
      </c>
      <c r="G331" s="363">
        <v>202.8</v>
      </c>
    </row>
    <row r="332" spans="1:7" ht="12.75" outlineLevel="7">
      <c r="A332" s="346" t="s">
        <v>753</v>
      </c>
      <c r="B332" s="347" t="s">
        <v>173</v>
      </c>
      <c r="C332" s="347" t="s">
        <v>1180</v>
      </c>
      <c r="D332" s="347" t="s">
        <v>754</v>
      </c>
      <c r="E332" s="364">
        <v>200</v>
      </c>
      <c r="F332" s="364">
        <v>198.2</v>
      </c>
      <c r="G332" s="364">
        <v>202.8</v>
      </c>
    </row>
    <row r="333" spans="1:7" ht="18" customHeight="1" outlineLevel="4">
      <c r="A333" s="361" t="s">
        <v>363</v>
      </c>
      <c r="B333" s="362" t="s">
        <v>173</v>
      </c>
      <c r="C333" s="362" t="s">
        <v>1181</v>
      </c>
      <c r="D333" s="362"/>
      <c r="E333" s="363">
        <v>200</v>
      </c>
      <c r="F333" s="363">
        <v>198.2</v>
      </c>
      <c r="G333" s="363">
        <v>202.8</v>
      </c>
    </row>
    <row r="334" spans="1:7" ht="33" customHeight="1" outlineLevel="5">
      <c r="A334" s="361" t="s">
        <v>406</v>
      </c>
      <c r="B334" s="362" t="s">
        <v>173</v>
      </c>
      <c r="C334" s="362" t="s">
        <v>1182</v>
      </c>
      <c r="D334" s="362"/>
      <c r="E334" s="363">
        <v>200</v>
      </c>
      <c r="F334" s="363">
        <v>198.2</v>
      </c>
      <c r="G334" s="363">
        <v>202.8</v>
      </c>
    </row>
    <row r="335" spans="1:7" ht="21.75" customHeight="1" outlineLevel="6">
      <c r="A335" s="361" t="s">
        <v>753</v>
      </c>
      <c r="B335" s="362" t="s">
        <v>173</v>
      </c>
      <c r="C335" s="362" t="s">
        <v>1182</v>
      </c>
      <c r="D335" s="362" t="s">
        <v>754</v>
      </c>
      <c r="E335" s="363">
        <v>200</v>
      </c>
      <c r="F335" s="363">
        <v>198.2</v>
      </c>
      <c r="G335" s="363">
        <v>202.8</v>
      </c>
    </row>
    <row r="336" spans="1:7" ht="20.25" customHeight="1" outlineLevel="7">
      <c r="A336" s="346" t="s">
        <v>753</v>
      </c>
      <c r="B336" s="347" t="s">
        <v>173</v>
      </c>
      <c r="C336" s="347" t="s">
        <v>1182</v>
      </c>
      <c r="D336" s="347" t="s">
        <v>754</v>
      </c>
      <c r="E336" s="364">
        <v>200</v>
      </c>
      <c r="F336" s="364">
        <v>198.2</v>
      </c>
      <c r="G336" s="364">
        <v>202.8</v>
      </c>
    </row>
    <row r="337" spans="1:7" ht="20.25" customHeight="1">
      <c r="A337" s="361" t="s">
        <v>1336</v>
      </c>
      <c r="B337" s="362" t="s">
        <v>175</v>
      </c>
      <c r="C337" s="362"/>
      <c r="D337" s="362"/>
      <c r="E337" s="363">
        <v>144692</v>
      </c>
      <c r="F337" s="363">
        <v>77305.3</v>
      </c>
      <c r="G337" s="363">
        <v>75912.1</v>
      </c>
    </row>
    <row r="338" spans="1:8" ht="19.5" customHeight="1" outlineLevel="1">
      <c r="A338" s="361" t="s">
        <v>176</v>
      </c>
      <c r="B338" s="362" t="s">
        <v>177</v>
      </c>
      <c r="C338" s="362"/>
      <c r="D338" s="362"/>
      <c r="E338" s="363">
        <v>11302.3</v>
      </c>
      <c r="F338" s="363">
        <v>11219.3</v>
      </c>
      <c r="G338" s="363">
        <v>11429.7</v>
      </c>
      <c r="H338" s="382"/>
    </row>
    <row r="339" spans="1:7" ht="44.25" customHeight="1" outlineLevel="2">
      <c r="A339" s="361" t="s">
        <v>1079</v>
      </c>
      <c r="B339" s="362" t="s">
        <v>177</v>
      </c>
      <c r="C339" s="362" t="s">
        <v>1080</v>
      </c>
      <c r="D339" s="362"/>
      <c r="E339" s="363">
        <v>11302.3</v>
      </c>
      <c r="F339" s="363">
        <v>11219.3</v>
      </c>
      <c r="G339" s="363">
        <v>11429.7</v>
      </c>
    </row>
    <row r="340" spans="1:7" ht="33" customHeight="1" outlineLevel="3">
      <c r="A340" s="361" t="s">
        <v>1081</v>
      </c>
      <c r="B340" s="362" t="s">
        <v>177</v>
      </c>
      <c r="C340" s="362" t="s">
        <v>1082</v>
      </c>
      <c r="D340" s="362"/>
      <c r="E340" s="363">
        <v>3868.4</v>
      </c>
      <c r="F340" s="363">
        <v>3833.5</v>
      </c>
      <c r="G340" s="363">
        <v>3921.9</v>
      </c>
    </row>
    <row r="341" spans="1:7" ht="33" customHeight="1" outlineLevel="4">
      <c r="A341" s="361" t="s">
        <v>1083</v>
      </c>
      <c r="B341" s="362" t="s">
        <v>177</v>
      </c>
      <c r="C341" s="362" t="s">
        <v>1084</v>
      </c>
      <c r="D341" s="362"/>
      <c r="E341" s="363">
        <v>3868.4</v>
      </c>
      <c r="F341" s="363">
        <v>3833.5</v>
      </c>
      <c r="G341" s="363">
        <v>3921.9</v>
      </c>
    </row>
    <row r="342" spans="1:7" ht="21.75" customHeight="1" outlineLevel="5">
      <c r="A342" s="361" t="s">
        <v>407</v>
      </c>
      <c r="B342" s="362" t="s">
        <v>177</v>
      </c>
      <c r="C342" s="362" t="s">
        <v>1085</v>
      </c>
      <c r="D342" s="362"/>
      <c r="E342" s="363">
        <v>3868.4</v>
      </c>
      <c r="F342" s="363">
        <v>3833.5</v>
      </c>
      <c r="G342" s="363">
        <v>3921.9</v>
      </c>
    </row>
    <row r="343" spans="1:7" ht="21.75" customHeight="1" outlineLevel="6">
      <c r="A343" s="361" t="s">
        <v>747</v>
      </c>
      <c r="B343" s="362" t="s">
        <v>177</v>
      </c>
      <c r="C343" s="362" t="s">
        <v>1085</v>
      </c>
      <c r="D343" s="362" t="s">
        <v>748</v>
      </c>
      <c r="E343" s="363">
        <v>3868.4</v>
      </c>
      <c r="F343" s="363">
        <v>3833.5</v>
      </c>
      <c r="G343" s="363">
        <v>3921.9</v>
      </c>
    </row>
    <row r="344" spans="1:7" ht="20.25" customHeight="1" outlineLevel="7">
      <c r="A344" s="346" t="s">
        <v>747</v>
      </c>
      <c r="B344" s="347" t="s">
        <v>177</v>
      </c>
      <c r="C344" s="347" t="s">
        <v>1085</v>
      </c>
      <c r="D344" s="347" t="s">
        <v>748</v>
      </c>
      <c r="E344" s="364">
        <v>3868.4</v>
      </c>
      <c r="F344" s="364">
        <v>3833.5</v>
      </c>
      <c r="G344" s="364">
        <v>3921.9</v>
      </c>
    </row>
    <row r="345" spans="1:7" ht="33" customHeight="1" outlineLevel="3">
      <c r="A345" s="361" t="s">
        <v>421</v>
      </c>
      <c r="B345" s="362" t="s">
        <v>177</v>
      </c>
      <c r="C345" s="362" t="s">
        <v>1086</v>
      </c>
      <c r="D345" s="362"/>
      <c r="E345" s="363">
        <v>4077.5</v>
      </c>
      <c r="F345" s="363">
        <v>4040.7</v>
      </c>
      <c r="G345" s="363">
        <v>4133.9</v>
      </c>
    </row>
    <row r="346" spans="1:7" ht="21.75" customHeight="1" outlineLevel="4">
      <c r="A346" s="361" t="s">
        <v>1087</v>
      </c>
      <c r="B346" s="362" t="s">
        <v>177</v>
      </c>
      <c r="C346" s="362" t="s">
        <v>1088</v>
      </c>
      <c r="D346" s="362"/>
      <c r="E346" s="363">
        <v>4077.5</v>
      </c>
      <c r="F346" s="363">
        <v>4040.7</v>
      </c>
      <c r="G346" s="363">
        <v>4133.9</v>
      </c>
    </row>
    <row r="347" spans="1:7" ht="21.75" customHeight="1" outlineLevel="5">
      <c r="A347" s="361" t="s">
        <v>408</v>
      </c>
      <c r="B347" s="362" t="s">
        <v>177</v>
      </c>
      <c r="C347" s="362" t="s">
        <v>1089</v>
      </c>
      <c r="D347" s="362"/>
      <c r="E347" s="363">
        <v>4077.5</v>
      </c>
      <c r="F347" s="363">
        <v>4040.7</v>
      </c>
      <c r="G347" s="363">
        <v>4133.9</v>
      </c>
    </row>
    <row r="348" spans="1:7" ht="21.75" customHeight="1" outlineLevel="6">
      <c r="A348" s="361" t="s">
        <v>747</v>
      </c>
      <c r="B348" s="362" t="s">
        <v>177</v>
      </c>
      <c r="C348" s="362" t="s">
        <v>1089</v>
      </c>
      <c r="D348" s="362" t="s">
        <v>748</v>
      </c>
      <c r="E348" s="363">
        <v>4077.5</v>
      </c>
      <c r="F348" s="363">
        <v>4040.7</v>
      </c>
      <c r="G348" s="363">
        <v>4133.9</v>
      </c>
    </row>
    <row r="349" spans="1:7" ht="19.5" customHeight="1" outlineLevel="7">
      <c r="A349" s="346" t="s">
        <v>747</v>
      </c>
      <c r="B349" s="347" t="s">
        <v>177</v>
      </c>
      <c r="C349" s="347" t="s">
        <v>1089</v>
      </c>
      <c r="D349" s="347" t="s">
        <v>748</v>
      </c>
      <c r="E349" s="364">
        <v>4077.5</v>
      </c>
      <c r="F349" s="364">
        <v>4040.7</v>
      </c>
      <c r="G349" s="364">
        <v>4133.9</v>
      </c>
    </row>
    <row r="350" spans="1:7" ht="48.75" customHeight="1" outlineLevel="3">
      <c r="A350" s="361" t="s">
        <v>1090</v>
      </c>
      <c r="B350" s="362" t="s">
        <v>177</v>
      </c>
      <c r="C350" s="362" t="s">
        <v>1091</v>
      </c>
      <c r="D350" s="362"/>
      <c r="E350" s="363">
        <v>606.4</v>
      </c>
      <c r="F350" s="363">
        <v>601</v>
      </c>
      <c r="G350" s="363">
        <v>614.9</v>
      </c>
    </row>
    <row r="351" spans="1:7" ht="60" customHeight="1" outlineLevel="4">
      <c r="A351" s="361" t="s">
        <v>1092</v>
      </c>
      <c r="B351" s="362" t="s">
        <v>177</v>
      </c>
      <c r="C351" s="362" t="s">
        <v>1093</v>
      </c>
      <c r="D351" s="362"/>
      <c r="E351" s="363">
        <v>606.4</v>
      </c>
      <c r="F351" s="363">
        <v>601</v>
      </c>
      <c r="G351" s="363">
        <v>614.9</v>
      </c>
    </row>
    <row r="352" spans="1:7" ht="34.5" customHeight="1" outlineLevel="5">
      <c r="A352" s="361" t="s">
        <v>326</v>
      </c>
      <c r="B352" s="362" t="s">
        <v>177</v>
      </c>
      <c r="C352" s="362" t="s">
        <v>1094</v>
      </c>
      <c r="D352" s="362"/>
      <c r="E352" s="363">
        <v>606.4</v>
      </c>
      <c r="F352" s="363">
        <v>601</v>
      </c>
      <c r="G352" s="363">
        <v>614.9</v>
      </c>
    </row>
    <row r="353" spans="1:7" ht="33" customHeight="1" outlineLevel="6">
      <c r="A353" s="361" t="s">
        <v>908</v>
      </c>
      <c r="B353" s="362" t="s">
        <v>177</v>
      </c>
      <c r="C353" s="362" t="s">
        <v>1094</v>
      </c>
      <c r="D353" s="362" t="s">
        <v>746</v>
      </c>
      <c r="E353" s="363">
        <v>546.4</v>
      </c>
      <c r="F353" s="363">
        <v>541.5</v>
      </c>
      <c r="G353" s="363">
        <v>554</v>
      </c>
    </row>
    <row r="354" spans="1:7" ht="33" customHeight="1" outlineLevel="7">
      <c r="A354" s="346" t="s">
        <v>908</v>
      </c>
      <c r="B354" s="347" t="s">
        <v>177</v>
      </c>
      <c r="C354" s="347" t="s">
        <v>1094</v>
      </c>
      <c r="D354" s="347" t="s">
        <v>746</v>
      </c>
      <c r="E354" s="364">
        <v>546.4</v>
      </c>
      <c r="F354" s="364">
        <v>541.5</v>
      </c>
      <c r="G354" s="364">
        <v>554</v>
      </c>
    </row>
    <row r="355" spans="1:7" ht="15" customHeight="1" outlineLevel="6">
      <c r="A355" s="361" t="s">
        <v>750</v>
      </c>
      <c r="B355" s="362" t="s">
        <v>177</v>
      </c>
      <c r="C355" s="362" t="s">
        <v>1094</v>
      </c>
      <c r="D355" s="362" t="s">
        <v>749</v>
      </c>
      <c r="E355" s="363">
        <v>60</v>
      </c>
      <c r="F355" s="363">
        <v>59.5</v>
      </c>
      <c r="G355" s="363">
        <v>60.9</v>
      </c>
    </row>
    <row r="356" spans="1:7" ht="16.5" customHeight="1" outlineLevel="7">
      <c r="A356" s="346" t="s">
        <v>750</v>
      </c>
      <c r="B356" s="347" t="s">
        <v>177</v>
      </c>
      <c r="C356" s="347" t="s">
        <v>1094</v>
      </c>
      <c r="D356" s="347" t="s">
        <v>749</v>
      </c>
      <c r="E356" s="364">
        <v>60</v>
      </c>
      <c r="F356" s="364">
        <v>59.5</v>
      </c>
      <c r="G356" s="364">
        <v>60.9</v>
      </c>
    </row>
    <row r="357" spans="1:7" ht="33" customHeight="1" outlineLevel="3">
      <c r="A357" s="361" t="s">
        <v>1096</v>
      </c>
      <c r="B357" s="362" t="s">
        <v>177</v>
      </c>
      <c r="C357" s="362" t="s">
        <v>1097</v>
      </c>
      <c r="D357" s="362"/>
      <c r="E357" s="363">
        <v>2750</v>
      </c>
      <c r="F357" s="363">
        <v>2744.1</v>
      </c>
      <c r="G357" s="363">
        <v>2759</v>
      </c>
    </row>
    <row r="358" spans="1:7" ht="33" customHeight="1" outlineLevel="4">
      <c r="A358" s="361" t="s">
        <v>1098</v>
      </c>
      <c r="B358" s="362" t="s">
        <v>177</v>
      </c>
      <c r="C358" s="362" t="s">
        <v>1099</v>
      </c>
      <c r="D358" s="362"/>
      <c r="E358" s="363">
        <v>2750</v>
      </c>
      <c r="F358" s="363">
        <v>2744.1</v>
      </c>
      <c r="G358" s="363">
        <v>2759</v>
      </c>
    </row>
    <row r="359" spans="1:7" ht="33" customHeight="1" outlineLevel="5">
      <c r="A359" s="361" t="s">
        <v>328</v>
      </c>
      <c r="B359" s="362" t="s">
        <v>177</v>
      </c>
      <c r="C359" s="362" t="s">
        <v>1100</v>
      </c>
      <c r="D359" s="362"/>
      <c r="E359" s="363">
        <v>650</v>
      </c>
      <c r="F359" s="363">
        <v>644.1</v>
      </c>
      <c r="G359" s="363">
        <v>659</v>
      </c>
    </row>
    <row r="360" spans="1:7" ht="21.75" customHeight="1" outlineLevel="6">
      <c r="A360" s="361" t="s">
        <v>747</v>
      </c>
      <c r="B360" s="362" t="s">
        <v>177</v>
      </c>
      <c r="C360" s="362" t="s">
        <v>1100</v>
      </c>
      <c r="D360" s="362" t="s">
        <v>748</v>
      </c>
      <c r="E360" s="363">
        <v>650</v>
      </c>
      <c r="F360" s="363">
        <v>644.1</v>
      </c>
      <c r="G360" s="363">
        <v>659</v>
      </c>
    </row>
    <row r="361" spans="1:7" ht="12.75" outlineLevel="7">
      <c r="A361" s="346" t="s">
        <v>747</v>
      </c>
      <c r="B361" s="347" t="s">
        <v>177</v>
      </c>
      <c r="C361" s="347" t="s">
        <v>1100</v>
      </c>
      <c r="D361" s="347" t="s">
        <v>748</v>
      </c>
      <c r="E361" s="364">
        <v>650</v>
      </c>
      <c r="F361" s="364">
        <v>644.1</v>
      </c>
      <c r="G361" s="364">
        <v>659</v>
      </c>
    </row>
    <row r="362" spans="1:7" ht="21.75" customHeight="1" outlineLevel="5">
      <c r="A362" s="361" t="s">
        <v>327</v>
      </c>
      <c r="B362" s="362" t="s">
        <v>177</v>
      </c>
      <c r="C362" s="362" t="s">
        <v>1102</v>
      </c>
      <c r="D362" s="362"/>
      <c r="E362" s="363">
        <v>2100</v>
      </c>
      <c r="F362" s="363">
        <v>2100</v>
      </c>
      <c r="G362" s="363">
        <v>2100</v>
      </c>
    </row>
    <row r="363" spans="1:7" ht="21.75" customHeight="1" outlineLevel="6">
      <c r="A363" s="361" t="s">
        <v>747</v>
      </c>
      <c r="B363" s="362" t="s">
        <v>177</v>
      </c>
      <c r="C363" s="362" t="s">
        <v>1102</v>
      </c>
      <c r="D363" s="362" t="s">
        <v>748</v>
      </c>
      <c r="E363" s="363">
        <v>2100</v>
      </c>
      <c r="F363" s="363">
        <v>2100</v>
      </c>
      <c r="G363" s="363">
        <v>2100</v>
      </c>
    </row>
    <row r="364" spans="1:7" ht="21" customHeight="1" outlineLevel="7">
      <c r="A364" s="346" t="s">
        <v>747</v>
      </c>
      <c r="B364" s="347" t="s">
        <v>177</v>
      </c>
      <c r="C364" s="347" t="s">
        <v>1102</v>
      </c>
      <c r="D364" s="347" t="s">
        <v>748</v>
      </c>
      <c r="E364" s="364">
        <v>2100</v>
      </c>
      <c r="F364" s="364">
        <v>2100</v>
      </c>
      <c r="G364" s="364">
        <v>2100</v>
      </c>
    </row>
    <row r="365" spans="1:7" ht="12.75" outlineLevel="1">
      <c r="A365" s="361" t="s">
        <v>178</v>
      </c>
      <c r="B365" s="362" t="s">
        <v>179</v>
      </c>
      <c r="C365" s="362"/>
      <c r="D365" s="362"/>
      <c r="E365" s="363">
        <v>30425</v>
      </c>
      <c r="F365" s="363">
        <v>26524.8</v>
      </c>
      <c r="G365" s="363">
        <v>26525.4</v>
      </c>
    </row>
    <row r="366" spans="1:7" ht="55.5" customHeight="1" outlineLevel="2">
      <c r="A366" s="361" t="s">
        <v>1103</v>
      </c>
      <c r="B366" s="362" t="s">
        <v>179</v>
      </c>
      <c r="C366" s="362" t="s">
        <v>1104</v>
      </c>
      <c r="D366" s="362"/>
      <c r="E366" s="363">
        <v>26400</v>
      </c>
      <c r="F366" s="363">
        <v>26500</v>
      </c>
      <c r="G366" s="363">
        <v>26500</v>
      </c>
    </row>
    <row r="367" spans="1:7" ht="44.25" customHeight="1" outlineLevel="3">
      <c r="A367" s="361" t="s">
        <v>1105</v>
      </c>
      <c r="B367" s="362" t="s">
        <v>179</v>
      </c>
      <c r="C367" s="362" t="s">
        <v>1106</v>
      </c>
      <c r="D367" s="362"/>
      <c r="E367" s="363">
        <v>26400</v>
      </c>
      <c r="F367" s="363">
        <v>26500</v>
      </c>
      <c r="G367" s="363">
        <v>26500</v>
      </c>
    </row>
    <row r="368" spans="1:7" ht="32.25" customHeight="1" outlineLevel="4">
      <c r="A368" s="361" t="s">
        <v>335</v>
      </c>
      <c r="B368" s="362" t="s">
        <v>179</v>
      </c>
      <c r="C368" s="362" t="s">
        <v>1112</v>
      </c>
      <c r="D368" s="362"/>
      <c r="E368" s="363">
        <v>26400</v>
      </c>
      <c r="F368" s="363">
        <v>26500</v>
      </c>
      <c r="G368" s="363">
        <v>26500</v>
      </c>
    </row>
    <row r="369" spans="1:7" ht="63" customHeight="1" outlineLevel="5">
      <c r="A369" s="361" t="s">
        <v>418</v>
      </c>
      <c r="B369" s="362" t="s">
        <v>179</v>
      </c>
      <c r="C369" s="362" t="s">
        <v>1113</v>
      </c>
      <c r="D369" s="362"/>
      <c r="E369" s="363">
        <v>26400</v>
      </c>
      <c r="F369" s="363">
        <v>26500</v>
      </c>
      <c r="G369" s="363">
        <v>26500</v>
      </c>
    </row>
    <row r="370" spans="1:7" ht="21.75" customHeight="1" outlineLevel="6">
      <c r="A370" s="361" t="s">
        <v>747</v>
      </c>
      <c r="B370" s="362" t="s">
        <v>179</v>
      </c>
      <c r="C370" s="362" t="s">
        <v>1113</v>
      </c>
      <c r="D370" s="362" t="s">
        <v>748</v>
      </c>
      <c r="E370" s="363">
        <v>26400</v>
      </c>
      <c r="F370" s="363">
        <v>26500</v>
      </c>
      <c r="G370" s="363">
        <v>26500</v>
      </c>
    </row>
    <row r="371" spans="1:7" ht="18.75" customHeight="1" outlineLevel="7">
      <c r="A371" s="346" t="s">
        <v>747</v>
      </c>
      <c r="B371" s="347" t="s">
        <v>179</v>
      </c>
      <c r="C371" s="347" t="s">
        <v>1113</v>
      </c>
      <c r="D371" s="347" t="s">
        <v>748</v>
      </c>
      <c r="E371" s="364">
        <v>26400</v>
      </c>
      <c r="F371" s="364">
        <v>26500</v>
      </c>
      <c r="G371" s="364">
        <v>26500</v>
      </c>
    </row>
    <row r="372" spans="1:7" ht="21.75" customHeight="1" outlineLevel="2">
      <c r="A372" s="361" t="s">
        <v>1272</v>
      </c>
      <c r="B372" s="362" t="s">
        <v>179</v>
      </c>
      <c r="C372" s="362" t="s">
        <v>1273</v>
      </c>
      <c r="D372" s="362"/>
      <c r="E372" s="363">
        <v>4025</v>
      </c>
      <c r="F372" s="363">
        <v>24.8</v>
      </c>
      <c r="G372" s="363">
        <v>25.4</v>
      </c>
    </row>
    <row r="373" spans="1:7" ht="21.75" customHeight="1" outlineLevel="3">
      <c r="A373" s="361" t="s">
        <v>386</v>
      </c>
      <c r="B373" s="362" t="s">
        <v>179</v>
      </c>
      <c r="C373" s="362" t="s">
        <v>1274</v>
      </c>
      <c r="D373" s="362"/>
      <c r="E373" s="363">
        <v>4025</v>
      </c>
      <c r="F373" s="363">
        <v>24.8</v>
      </c>
      <c r="G373" s="363">
        <v>25.4</v>
      </c>
    </row>
    <row r="374" spans="1:7" ht="21.75" customHeight="1" outlineLevel="4">
      <c r="A374" s="361" t="s">
        <v>386</v>
      </c>
      <c r="B374" s="362" t="s">
        <v>179</v>
      </c>
      <c r="C374" s="362" t="s">
        <v>1275</v>
      </c>
      <c r="D374" s="362"/>
      <c r="E374" s="363">
        <v>4025</v>
      </c>
      <c r="F374" s="363">
        <v>24.8</v>
      </c>
      <c r="G374" s="363">
        <v>25.4</v>
      </c>
    </row>
    <row r="375" spans="1:7" ht="58.5" customHeight="1" outlineLevel="5">
      <c r="A375" s="361" t="s">
        <v>395</v>
      </c>
      <c r="B375" s="362" t="s">
        <v>179</v>
      </c>
      <c r="C375" s="362" t="s">
        <v>1278</v>
      </c>
      <c r="D375" s="362"/>
      <c r="E375" s="363">
        <v>4000</v>
      </c>
      <c r="F375" s="363"/>
      <c r="G375" s="363"/>
    </row>
    <row r="376" spans="1:7" ht="21.75" customHeight="1" outlineLevel="6">
      <c r="A376" s="361" t="s">
        <v>747</v>
      </c>
      <c r="B376" s="362" t="s">
        <v>179</v>
      </c>
      <c r="C376" s="362" t="s">
        <v>1278</v>
      </c>
      <c r="D376" s="362" t="s">
        <v>748</v>
      </c>
      <c r="E376" s="363">
        <v>4000</v>
      </c>
      <c r="F376" s="363"/>
      <c r="G376" s="363"/>
    </row>
    <row r="377" spans="1:7" ht="21" customHeight="1" outlineLevel="7">
      <c r="A377" s="346" t="s">
        <v>747</v>
      </c>
      <c r="B377" s="347" t="s">
        <v>179</v>
      </c>
      <c r="C377" s="347" t="s">
        <v>1278</v>
      </c>
      <c r="D377" s="347" t="s">
        <v>748</v>
      </c>
      <c r="E377" s="364">
        <v>4000</v>
      </c>
      <c r="F377" s="364"/>
      <c r="G377" s="364"/>
    </row>
    <row r="378" spans="1:7" ht="21.75" customHeight="1" outlineLevel="5">
      <c r="A378" s="361" t="s">
        <v>397</v>
      </c>
      <c r="B378" s="362" t="s">
        <v>179</v>
      </c>
      <c r="C378" s="362" t="s">
        <v>1291</v>
      </c>
      <c r="D378" s="362"/>
      <c r="E378" s="363">
        <v>25</v>
      </c>
      <c r="F378" s="363">
        <v>24.8</v>
      </c>
      <c r="G378" s="363">
        <v>25.4</v>
      </c>
    </row>
    <row r="379" spans="1:7" ht="33" customHeight="1" outlineLevel="6">
      <c r="A379" s="361" t="s">
        <v>908</v>
      </c>
      <c r="B379" s="362" t="s">
        <v>179</v>
      </c>
      <c r="C379" s="362" t="s">
        <v>1291</v>
      </c>
      <c r="D379" s="362" t="s">
        <v>746</v>
      </c>
      <c r="E379" s="363">
        <v>25</v>
      </c>
      <c r="F379" s="363">
        <v>24.8</v>
      </c>
      <c r="G379" s="363">
        <v>25.4</v>
      </c>
    </row>
    <row r="380" spans="1:7" ht="33" customHeight="1" outlineLevel="7">
      <c r="A380" s="346" t="s">
        <v>908</v>
      </c>
      <c r="B380" s="347" t="s">
        <v>179</v>
      </c>
      <c r="C380" s="347" t="s">
        <v>1291</v>
      </c>
      <c r="D380" s="347" t="s">
        <v>746</v>
      </c>
      <c r="E380" s="364">
        <v>25</v>
      </c>
      <c r="F380" s="364">
        <v>24.8</v>
      </c>
      <c r="G380" s="364">
        <v>25.4</v>
      </c>
    </row>
    <row r="381" spans="1:7" ht="16.5" customHeight="1" outlineLevel="1">
      <c r="A381" s="361" t="s">
        <v>180</v>
      </c>
      <c r="B381" s="362" t="s">
        <v>181</v>
      </c>
      <c r="C381" s="362"/>
      <c r="D381" s="362"/>
      <c r="E381" s="363">
        <v>88940.4</v>
      </c>
      <c r="F381" s="363">
        <v>27667.1</v>
      </c>
      <c r="G381" s="363">
        <v>25788.4</v>
      </c>
    </row>
    <row r="382" spans="1:8" ht="31.5" customHeight="1" outlineLevel="2">
      <c r="A382" s="361" t="s">
        <v>1157</v>
      </c>
      <c r="B382" s="362" t="s">
        <v>181</v>
      </c>
      <c r="C382" s="362" t="s">
        <v>1158</v>
      </c>
      <c r="D382" s="362"/>
      <c r="E382" s="363">
        <v>67390.6</v>
      </c>
      <c r="F382" s="363">
        <v>4443.5</v>
      </c>
      <c r="G382" s="363">
        <v>4546</v>
      </c>
      <c r="H382" s="382"/>
    </row>
    <row r="383" spans="1:7" ht="33" customHeight="1" outlineLevel="3">
      <c r="A383" s="361" t="s">
        <v>242</v>
      </c>
      <c r="B383" s="362" t="s">
        <v>181</v>
      </c>
      <c r="C383" s="362" t="s">
        <v>1183</v>
      </c>
      <c r="D383" s="362"/>
      <c r="E383" s="363">
        <v>67390.6</v>
      </c>
      <c r="F383" s="363">
        <v>4443.5</v>
      </c>
      <c r="G383" s="363">
        <v>4546</v>
      </c>
    </row>
    <row r="384" spans="1:7" ht="21.75" customHeight="1" outlineLevel="4">
      <c r="A384" s="361" t="s">
        <v>366</v>
      </c>
      <c r="B384" s="362" t="s">
        <v>181</v>
      </c>
      <c r="C384" s="362" t="s">
        <v>1190</v>
      </c>
      <c r="D384" s="362"/>
      <c r="E384" s="363">
        <v>67390.6</v>
      </c>
      <c r="F384" s="363">
        <v>4443.5</v>
      </c>
      <c r="G384" s="363">
        <v>4546</v>
      </c>
    </row>
    <row r="385" spans="1:7" ht="18" customHeight="1" outlineLevel="5">
      <c r="A385" s="361" t="s">
        <v>367</v>
      </c>
      <c r="B385" s="362" t="s">
        <v>181</v>
      </c>
      <c r="C385" s="362" t="s">
        <v>1191</v>
      </c>
      <c r="D385" s="362"/>
      <c r="E385" s="363">
        <v>1000</v>
      </c>
      <c r="F385" s="363">
        <v>991</v>
      </c>
      <c r="G385" s="363">
        <v>1013.9</v>
      </c>
    </row>
    <row r="386" spans="1:7" ht="33" customHeight="1" outlineLevel="6">
      <c r="A386" s="361" t="s">
        <v>908</v>
      </c>
      <c r="B386" s="362" t="s">
        <v>181</v>
      </c>
      <c r="C386" s="362" t="s">
        <v>1191</v>
      </c>
      <c r="D386" s="362" t="s">
        <v>746</v>
      </c>
      <c r="E386" s="363">
        <v>1000</v>
      </c>
      <c r="F386" s="363">
        <v>991</v>
      </c>
      <c r="G386" s="363">
        <v>1013.9</v>
      </c>
    </row>
    <row r="387" spans="1:7" ht="33" customHeight="1" outlineLevel="7">
      <c r="A387" s="346" t="s">
        <v>908</v>
      </c>
      <c r="B387" s="347" t="s">
        <v>181</v>
      </c>
      <c r="C387" s="347" t="s">
        <v>1191</v>
      </c>
      <c r="D387" s="347" t="s">
        <v>746</v>
      </c>
      <c r="E387" s="364">
        <v>1000</v>
      </c>
      <c r="F387" s="364">
        <v>991</v>
      </c>
      <c r="G387" s="364">
        <v>1013.9</v>
      </c>
    </row>
    <row r="388" spans="1:7" ht="33" customHeight="1" outlineLevel="5">
      <c r="A388" s="361" t="s">
        <v>1192</v>
      </c>
      <c r="B388" s="362" t="s">
        <v>181</v>
      </c>
      <c r="C388" s="362" t="s">
        <v>1193</v>
      </c>
      <c r="D388" s="362"/>
      <c r="E388" s="363">
        <v>22.7</v>
      </c>
      <c r="F388" s="363"/>
      <c r="G388" s="363"/>
    </row>
    <row r="389" spans="1:7" ht="33" customHeight="1" outlineLevel="6">
      <c r="A389" s="361" t="s">
        <v>908</v>
      </c>
      <c r="B389" s="362" t="s">
        <v>181</v>
      </c>
      <c r="C389" s="362" t="s">
        <v>1193</v>
      </c>
      <c r="D389" s="362" t="s">
        <v>746</v>
      </c>
      <c r="E389" s="363">
        <v>22.7</v>
      </c>
      <c r="F389" s="363"/>
      <c r="G389" s="363"/>
    </row>
    <row r="390" spans="1:7" ht="33" customHeight="1" outlineLevel="7">
      <c r="A390" s="346" t="s">
        <v>908</v>
      </c>
      <c r="B390" s="347" t="s">
        <v>181</v>
      </c>
      <c r="C390" s="347" t="s">
        <v>1193</v>
      </c>
      <c r="D390" s="347" t="s">
        <v>746</v>
      </c>
      <c r="E390" s="364">
        <v>22.7</v>
      </c>
      <c r="F390" s="364"/>
      <c r="G390" s="364"/>
    </row>
    <row r="391" spans="1:7" ht="109.5" customHeight="1" outlineLevel="5">
      <c r="A391" s="392" t="s">
        <v>452</v>
      </c>
      <c r="B391" s="362" t="s">
        <v>181</v>
      </c>
      <c r="C391" s="362" t="s">
        <v>1194</v>
      </c>
      <c r="D391" s="362"/>
      <c r="E391" s="363">
        <v>62884</v>
      </c>
      <c r="F391" s="363"/>
      <c r="G391" s="363"/>
    </row>
    <row r="392" spans="1:7" ht="33" customHeight="1" outlineLevel="6">
      <c r="A392" s="361" t="s">
        <v>757</v>
      </c>
      <c r="B392" s="362" t="s">
        <v>181</v>
      </c>
      <c r="C392" s="362" t="s">
        <v>1194</v>
      </c>
      <c r="D392" s="362" t="s">
        <v>755</v>
      </c>
      <c r="E392" s="363">
        <v>62884</v>
      </c>
      <c r="F392" s="363"/>
      <c r="G392" s="363"/>
    </row>
    <row r="393" spans="1:7" ht="33" customHeight="1" outlineLevel="7">
      <c r="A393" s="346" t="s">
        <v>757</v>
      </c>
      <c r="B393" s="347" t="s">
        <v>181</v>
      </c>
      <c r="C393" s="347" t="s">
        <v>1194</v>
      </c>
      <c r="D393" s="347" t="s">
        <v>755</v>
      </c>
      <c r="E393" s="364">
        <v>62884</v>
      </c>
      <c r="F393" s="364"/>
      <c r="G393" s="364"/>
    </row>
    <row r="394" spans="1:7" ht="111" customHeight="1" outlineLevel="5">
      <c r="A394" s="392" t="s">
        <v>452</v>
      </c>
      <c r="B394" s="362" t="s">
        <v>181</v>
      </c>
      <c r="C394" s="362" t="s">
        <v>1195</v>
      </c>
      <c r="D394" s="362"/>
      <c r="E394" s="363">
        <v>3483.9</v>
      </c>
      <c r="F394" s="363">
        <v>3452.5</v>
      </c>
      <c r="G394" s="363">
        <v>3532.1</v>
      </c>
    </row>
    <row r="395" spans="1:7" ht="33" customHeight="1" outlineLevel="6">
      <c r="A395" s="361" t="s">
        <v>757</v>
      </c>
      <c r="B395" s="362" t="s">
        <v>181</v>
      </c>
      <c r="C395" s="362" t="s">
        <v>1195</v>
      </c>
      <c r="D395" s="362" t="s">
        <v>755</v>
      </c>
      <c r="E395" s="363">
        <v>3483.9</v>
      </c>
      <c r="F395" s="363">
        <v>3452.5</v>
      </c>
      <c r="G395" s="363">
        <v>3532.1</v>
      </c>
    </row>
    <row r="396" spans="1:7" ht="33" customHeight="1" outlineLevel="7">
      <c r="A396" s="346" t="s">
        <v>757</v>
      </c>
      <c r="B396" s="347" t="s">
        <v>181</v>
      </c>
      <c r="C396" s="347" t="s">
        <v>1195</v>
      </c>
      <c r="D396" s="347" t="s">
        <v>755</v>
      </c>
      <c r="E396" s="364">
        <v>3483.9</v>
      </c>
      <c r="F396" s="364">
        <v>3452.5</v>
      </c>
      <c r="G396" s="364">
        <v>3532.1</v>
      </c>
    </row>
    <row r="397" spans="1:7" ht="34.5" customHeight="1" outlineLevel="2">
      <c r="A397" s="361" t="s">
        <v>604</v>
      </c>
      <c r="B397" s="362" t="s">
        <v>181</v>
      </c>
      <c r="C397" s="362" t="s">
        <v>1313</v>
      </c>
      <c r="D397" s="362"/>
      <c r="E397" s="363">
        <v>19349.8</v>
      </c>
      <c r="F397" s="363">
        <v>20990.6</v>
      </c>
      <c r="G397" s="363">
        <v>18969.2</v>
      </c>
    </row>
    <row r="398" spans="1:7" ht="33" customHeight="1" outlineLevel="3">
      <c r="A398" s="361" t="s">
        <v>605</v>
      </c>
      <c r="B398" s="362" t="s">
        <v>181</v>
      </c>
      <c r="C398" s="362" t="s">
        <v>1314</v>
      </c>
      <c r="D398" s="362"/>
      <c r="E398" s="363">
        <v>19349.8</v>
      </c>
      <c r="F398" s="363">
        <v>20990.6</v>
      </c>
      <c r="G398" s="363">
        <v>18969.2</v>
      </c>
    </row>
    <row r="399" spans="1:7" ht="59.25" customHeight="1" outlineLevel="4">
      <c r="A399" s="361" t="s">
        <v>606</v>
      </c>
      <c r="B399" s="362" t="s">
        <v>181</v>
      </c>
      <c r="C399" s="362" t="s">
        <v>1315</v>
      </c>
      <c r="D399" s="362"/>
      <c r="E399" s="363">
        <v>19349.8</v>
      </c>
      <c r="F399" s="363">
        <v>20990.6</v>
      </c>
      <c r="G399" s="363">
        <v>18969.2</v>
      </c>
    </row>
    <row r="400" spans="1:7" ht="33" customHeight="1" outlineLevel="5">
      <c r="A400" s="361" t="s">
        <v>603</v>
      </c>
      <c r="B400" s="362" t="s">
        <v>181</v>
      </c>
      <c r="C400" s="362" t="s">
        <v>874</v>
      </c>
      <c r="D400" s="362"/>
      <c r="E400" s="363">
        <v>2849.8</v>
      </c>
      <c r="F400" s="363"/>
      <c r="G400" s="363"/>
    </row>
    <row r="401" spans="1:7" ht="33" customHeight="1" outlineLevel="6">
      <c r="A401" s="361" t="s">
        <v>908</v>
      </c>
      <c r="B401" s="362" t="s">
        <v>181</v>
      </c>
      <c r="C401" s="362" t="s">
        <v>874</v>
      </c>
      <c r="D401" s="362" t="s">
        <v>746</v>
      </c>
      <c r="E401" s="363">
        <v>2849.8</v>
      </c>
      <c r="F401" s="363"/>
      <c r="G401" s="363"/>
    </row>
    <row r="402" spans="1:7" ht="33" customHeight="1" outlineLevel="7">
      <c r="A402" s="346" t="s">
        <v>908</v>
      </c>
      <c r="B402" s="347" t="s">
        <v>181</v>
      </c>
      <c r="C402" s="347" t="s">
        <v>874</v>
      </c>
      <c r="D402" s="347" t="s">
        <v>746</v>
      </c>
      <c r="E402" s="364">
        <v>2849.8</v>
      </c>
      <c r="F402" s="364"/>
      <c r="G402" s="364"/>
    </row>
    <row r="403" spans="1:7" ht="69" customHeight="1" outlineLevel="5">
      <c r="A403" s="361" t="s">
        <v>601</v>
      </c>
      <c r="B403" s="362" t="s">
        <v>181</v>
      </c>
      <c r="C403" s="362" t="s">
        <v>840</v>
      </c>
      <c r="D403" s="362"/>
      <c r="E403" s="363">
        <v>12250</v>
      </c>
      <c r="F403" s="363">
        <v>19214.3</v>
      </c>
      <c r="G403" s="363">
        <v>17160.9</v>
      </c>
    </row>
    <row r="404" spans="1:7" ht="33" customHeight="1" outlineLevel="6">
      <c r="A404" s="361" t="s">
        <v>908</v>
      </c>
      <c r="B404" s="362" t="s">
        <v>181</v>
      </c>
      <c r="C404" s="362" t="s">
        <v>840</v>
      </c>
      <c r="D404" s="362" t="s">
        <v>746</v>
      </c>
      <c r="E404" s="363">
        <v>12250</v>
      </c>
      <c r="F404" s="363">
        <v>19214.3</v>
      </c>
      <c r="G404" s="363">
        <v>17160.9</v>
      </c>
    </row>
    <row r="405" spans="1:7" ht="33" customHeight="1" outlineLevel="7">
      <c r="A405" s="346" t="s">
        <v>908</v>
      </c>
      <c r="B405" s="347" t="s">
        <v>181</v>
      </c>
      <c r="C405" s="347" t="s">
        <v>840</v>
      </c>
      <c r="D405" s="347" t="s">
        <v>746</v>
      </c>
      <c r="E405" s="364">
        <v>12250</v>
      </c>
      <c r="F405" s="364">
        <v>19214.3</v>
      </c>
      <c r="G405" s="364">
        <v>17160.9</v>
      </c>
    </row>
    <row r="406" spans="1:7" ht="75" customHeight="1" outlineLevel="5">
      <c r="A406" s="392" t="s">
        <v>602</v>
      </c>
      <c r="B406" s="362" t="s">
        <v>181</v>
      </c>
      <c r="C406" s="362" t="s">
        <v>866</v>
      </c>
      <c r="D406" s="362"/>
      <c r="E406" s="363">
        <v>2500</v>
      </c>
      <c r="F406" s="363"/>
      <c r="G406" s="363"/>
    </row>
    <row r="407" spans="1:7" ht="33" customHeight="1" outlineLevel="6">
      <c r="A407" s="361" t="s">
        <v>908</v>
      </c>
      <c r="B407" s="362" t="s">
        <v>181</v>
      </c>
      <c r="C407" s="362" t="s">
        <v>866</v>
      </c>
      <c r="D407" s="362" t="s">
        <v>746</v>
      </c>
      <c r="E407" s="363">
        <v>2500</v>
      </c>
      <c r="F407" s="363"/>
      <c r="G407" s="363"/>
    </row>
    <row r="408" spans="1:7" ht="33" customHeight="1" outlineLevel="7">
      <c r="A408" s="346" t="s">
        <v>908</v>
      </c>
      <c r="B408" s="347" t="s">
        <v>181</v>
      </c>
      <c r="C408" s="347" t="s">
        <v>866</v>
      </c>
      <c r="D408" s="347" t="s">
        <v>746</v>
      </c>
      <c r="E408" s="364">
        <v>2500</v>
      </c>
      <c r="F408" s="364"/>
      <c r="G408" s="364"/>
    </row>
    <row r="409" spans="1:7" ht="105" customHeight="1" outlineLevel="5">
      <c r="A409" s="392" t="s">
        <v>607</v>
      </c>
      <c r="B409" s="362" t="s">
        <v>181</v>
      </c>
      <c r="C409" s="362" t="s">
        <v>841</v>
      </c>
      <c r="D409" s="362"/>
      <c r="E409" s="363">
        <v>250</v>
      </c>
      <c r="F409" s="363">
        <v>253.8</v>
      </c>
      <c r="G409" s="363">
        <v>258.4</v>
      </c>
    </row>
    <row r="410" spans="1:7" ht="33" customHeight="1" outlineLevel="6">
      <c r="A410" s="361" t="s">
        <v>908</v>
      </c>
      <c r="B410" s="362" t="s">
        <v>181</v>
      </c>
      <c r="C410" s="362" t="s">
        <v>841</v>
      </c>
      <c r="D410" s="362" t="s">
        <v>746</v>
      </c>
      <c r="E410" s="363">
        <v>250</v>
      </c>
      <c r="F410" s="363">
        <v>253.8</v>
      </c>
      <c r="G410" s="363">
        <v>258.4</v>
      </c>
    </row>
    <row r="411" spans="1:7" ht="33" customHeight="1" outlineLevel="7">
      <c r="A411" s="346" t="s">
        <v>908</v>
      </c>
      <c r="B411" s="347" t="s">
        <v>181</v>
      </c>
      <c r="C411" s="347" t="s">
        <v>841</v>
      </c>
      <c r="D411" s="347" t="s">
        <v>746</v>
      </c>
      <c r="E411" s="364">
        <v>250</v>
      </c>
      <c r="F411" s="364">
        <v>253.8</v>
      </c>
      <c r="G411" s="364">
        <v>258.4</v>
      </c>
    </row>
    <row r="412" spans="1:7" ht="33" customHeight="1" outlineLevel="5">
      <c r="A412" s="361" t="s">
        <v>603</v>
      </c>
      <c r="B412" s="362" t="s">
        <v>181</v>
      </c>
      <c r="C412" s="362" t="s">
        <v>839</v>
      </c>
      <c r="D412" s="362"/>
      <c r="E412" s="363">
        <v>1500</v>
      </c>
      <c r="F412" s="363">
        <v>1522.5</v>
      </c>
      <c r="G412" s="363">
        <v>1549.9</v>
      </c>
    </row>
    <row r="413" spans="1:7" ht="33" customHeight="1" outlineLevel="6">
      <c r="A413" s="361" t="s">
        <v>908</v>
      </c>
      <c r="B413" s="362" t="s">
        <v>181</v>
      </c>
      <c r="C413" s="362" t="s">
        <v>839</v>
      </c>
      <c r="D413" s="362" t="s">
        <v>746</v>
      </c>
      <c r="E413" s="363">
        <v>1500</v>
      </c>
      <c r="F413" s="363">
        <v>1522.5</v>
      </c>
      <c r="G413" s="363">
        <v>1549.9</v>
      </c>
    </row>
    <row r="414" spans="1:7" ht="33" customHeight="1" outlineLevel="7">
      <c r="A414" s="346" t="s">
        <v>908</v>
      </c>
      <c r="B414" s="347" t="s">
        <v>181</v>
      </c>
      <c r="C414" s="347" t="s">
        <v>839</v>
      </c>
      <c r="D414" s="347" t="s">
        <v>746</v>
      </c>
      <c r="E414" s="364">
        <v>1500</v>
      </c>
      <c r="F414" s="364">
        <v>1522.5</v>
      </c>
      <c r="G414" s="364">
        <v>1549.9</v>
      </c>
    </row>
    <row r="415" spans="1:7" ht="30" customHeight="1" outlineLevel="2">
      <c r="A415" s="361" t="s">
        <v>608</v>
      </c>
      <c r="B415" s="362" t="s">
        <v>181</v>
      </c>
      <c r="C415" s="362" t="s">
        <v>1325</v>
      </c>
      <c r="D415" s="362"/>
      <c r="E415" s="363">
        <v>2200</v>
      </c>
      <c r="F415" s="363">
        <v>2233</v>
      </c>
      <c r="G415" s="363">
        <v>2273.2</v>
      </c>
    </row>
    <row r="416" spans="1:7" ht="33" customHeight="1" outlineLevel="3">
      <c r="A416" s="361" t="s">
        <v>1329</v>
      </c>
      <c r="B416" s="362" t="s">
        <v>181</v>
      </c>
      <c r="C416" s="362" t="s">
        <v>1330</v>
      </c>
      <c r="D416" s="362"/>
      <c r="E416" s="363">
        <v>2200</v>
      </c>
      <c r="F416" s="363">
        <v>2233</v>
      </c>
      <c r="G416" s="363">
        <v>2273.2</v>
      </c>
    </row>
    <row r="417" spans="1:7" ht="33" customHeight="1" outlineLevel="4">
      <c r="A417" s="361" t="s">
        <v>364</v>
      </c>
      <c r="B417" s="362" t="s">
        <v>181</v>
      </c>
      <c r="C417" s="362" t="s">
        <v>1331</v>
      </c>
      <c r="D417" s="362"/>
      <c r="E417" s="363">
        <v>2200</v>
      </c>
      <c r="F417" s="363">
        <v>2233</v>
      </c>
      <c r="G417" s="363">
        <v>2273.2</v>
      </c>
    </row>
    <row r="418" spans="1:7" ht="62.25" customHeight="1" outlineLevel="5">
      <c r="A418" s="361" t="s">
        <v>843</v>
      </c>
      <c r="B418" s="362" t="s">
        <v>181</v>
      </c>
      <c r="C418" s="362" t="s">
        <v>842</v>
      </c>
      <c r="D418" s="362"/>
      <c r="E418" s="363">
        <v>2200</v>
      </c>
      <c r="F418" s="363">
        <v>2233</v>
      </c>
      <c r="G418" s="363">
        <v>2273.2</v>
      </c>
    </row>
    <row r="419" spans="1:7" ht="33" customHeight="1" outlineLevel="6">
      <c r="A419" s="361" t="s">
        <v>908</v>
      </c>
      <c r="B419" s="362" t="s">
        <v>181</v>
      </c>
      <c r="C419" s="362" t="s">
        <v>842</v>
      </c>
      <c r="D419" s="362" t="s">
        <v>746</v>
      </c>
      <c r="E419" s="363">
        <v>2200</v>
      </c>
      <c r="F419" s="363">
        <v>2233</v>
      </c>
      <c r="G419" s="363">
        <v>2273.2</v>
      </c>
    </row>
    <row r="420" spans="1:7" ht="33" customHeight="1" outlineLevel="7">
      <c r="A420" s="346" t="s">
        <v>908</v>
      </c>
      <c r="B420" s="347" t="s">
        <v>181</v>
      </c>
      <c r="C420" s="347" t="s">
        <v>842</v>
      </c>
      <c r="D420" s="347" t="s">
        <v>746</v>
      </c>
      <c r="E420" s="364">
        <v>2200</v>
      </c>
      <c r="F420" s="364">
        <v>2233</v>
      </c>
      <c r="G420" s="364">
        <v>2273.2</v>
      </c>
    </row>
    <row r="421" spans="1:7" ht="14.25" customHeight="1" outlineLevel="1">
      <c r="A421" s="361" t="s">
        <v>182</v>
      </c>
      <c r="B421" s="362" t="s">
        <v>183</v>
      </c>
      <c r="C421" s="362"/>
      <c r="D421" s="362"/>
      <c r="E421" s="363">
        <v>14024.3</v>
      </c>
      <c r="F421" s="363">
        <v>11894.1</v>
      </c>
      <c r="G421" s="363">
        <v>12168.6</v>
      </c>
    </row>
    <row r="422" spans="1:7" ht="48.75" customHeight="1" outlineLevel="2">
      <c r="A422" s="361" t="s">
        <v>1079</v>
      </c>
      <c r="B422" s="362" t="s">
        <v>183</v>
      </c>
      <c r="C422" s="362" t="s">
        <v>1080</v>
      </c>
      <c r="D422" s="362"/>
      <c r="E422" s="363">
        <v>418.2</v>
      </c>
      <c r="F422" s="363">
        <v>414.4</v>
      </c>
      <c r="G422" s="363">
        <v>424</v>
      </c>
    </row>
    <row r="423" spans="1:7" ht="33" customHeight="1" outlineLevel="3">
      <c r="A423" s="361" t="s">
        <v>1096</v>
      </c>
      <c r="B423" s="362" t="s">
        <v>183</v>
      </c>
      <c r="C423" s="362" t="s">
        <v>1097</v>
      </c>
      <c r="D423" s="362"/>
      <c r="E423" s="363">
        <v>418.2</v>
      </c>
      <c r="F423" s="363">
        <v>414.4</v>
      </c>
      <c r="G423" s="363">
        <v>424</v>
      </c>
    </row>
    <row r="424" spans="1:7" ht="33" customHeight="1" outlineLevel="4">
      <c r="A424" s="361" t="s">
        <v>1098</v>
      </c>
      <c r="B424" s="362" t="s">
        <v>183</v>
      </c>
      <c r="C424" s="362" t="s">
        <v>1099</v>
      </c>
      <c r="D424" s="362"/>
      <c r="E424" s="363">
        <v>418.2</v>
      </c>
      <c r="F424" s="363">
        <v>414.4</v>
      </c>
      <c r="G424" s="363">
        <v>424</v>
      </c>
    </row>
    <row r="425" spans="1:7" ht="33" customHeight="1" outlineLevel="5">
      <c r="A425" s="361" t="s">
        <v>329</v>
      </c>
      <c r="B425" s="362" t="s">
        <v>183</v>
      </c>
      <c r="C425" s="362" t="s">
        <v>1101</v>
      </c>
      <c r="D425" s="362"/>
      <c r="E425" s="363">
        <v>418.2</v>
      </c>
      <c r="F425" s="363">
        <v>414.4</v>
      </c>
      <c r="G425" s="363">
        <v>424</v>
      </c>
    </row>
    <row r="426" spans="1:7" ht="30" customHeight="1" outlineLevel="6">
      <c r="A426" s="361" t="s">
        <v>751</v>
      </c>
      <c r="B426" s="362" t="s">
        <v>183</v>
      </c>
      <c r="C426" s="362" t="s">
        <v>1101</v>
      </c>
      <c r="D426" s="362" t="s">
        <v>752</v>
      </c>
      <c r="E426" s="363">
        <v>418.2</v>
      </c>
      <c r="F426" s="363">
        <v>414.4</v>
      </c>
      <c r="G426" s="363">
        <v>424</v>
      </c>
    </row>
    <row r="427" spans="1:7" ht="33" customHeight="1" outlineLevel="7">
      <c r="A427" s="346" t="s">
        <v>751</v>
      </c>
      <c r="B427" s="347" t="s">
        <v>183</v>
      </c>
      <c r="C427" s="347" t="s">
        <v>1101</v>
      </c>
      <c r="D427" s="347" t="s">
        <v>752</v>
      </c>
      <c r="E427" s="364">
        <v>418.2</v>
      </c>
      <c r="F427" s="364">
        <v>414.4</v>
      </c>
      <c r="G427" s="364">
        <v>424</v>
      </c>
    </row>
    <row r="428" spans="1:7" ht="42.75" customHeight="1" outlineLevel="2">
      <c r="A428" s="361" t="s">
        <v>1121</v>
      </c>
      <c r="B428" s="362" t="s">
        <v>183</v>
      </c>
      <c r="C428" s="362" t="s">
        <v>1122</v>
      </c>
      <c r="D428" s="362"/>
      <c r="E428" s="363">
        <v>2788.5</v>
      </c>
      <c r="F428" s="363">
        <v>759.6</v>
      </c>
      <c r="G428" s="363">
        <v>777.1</v>
      </c>
    </row>
    <row r="429" spans="1:7" ht="48" customHeight="1" outlineLevel="3">
      <c r="A429" s="361" t="s">
        <v>1123</v>
      </c>
      <c r="B429" s="362" t="s">
        <v>183</v>
      </c>
      <c r="C429" s="362" t="s">
        <v>1124</v>
      </c>
      <c r="D429" s="362"/>
      <c r="E429" s="363">
        <v>2704.7</v>
      </c>
      <c r="F429" s="363">
        <v>676.6</v>
      </c>
      <c r="G429" s="363">
        <v>692.2</v>
      </c>
    </row>
    <row r="430" spans="1:7" ht="51" customHeight="1" outlineLevel="4">
      <c r="A430" s="361" t="s">
        <v>1125</v>
      </c>
      <c r="B430" s="362" t="s">
        <v>183</v>
      </c>
      <c r="C430" s="362" t="s">
        <v>1126</v>
      </c>
      <c r="D430" s="362"/>
      <c r="E430" s="363">
        <v>2097.8</v>
      </c>
      <c r="F430" s="363">
        <v>198.2</v>
      </c>
      <c r="G430" s="363">
        <v>202.8</v>
      </c>
    </row>
    <row r="431" spans="1:7" ht="48" customHeight="1" outlineLevel="5">
      <c r="A431" s="361" t="s">
        <v>463</v>
      </c>
      <c r="B431" s="362" t="s">
        <v>183</v>
      </c>
      <c r="C431" s="362" t="s">
        <v>1127</v>
      </c>
      <c r="D431" s="362"/>
      <c r="E431" s="363">
        <v>1897.8</v>
      </c>
      <c r="F431" s="363"/>
      <c r="G431" s="363"/>
    </row>
    <row r="432" spans="1:7" ht="21.75" customHeight="1" outlineLevel="6">
      <c r="A432" s="361" t="s">
        <v>747</v>
      </c>
      <c r="B432" s="362" t="s">
        <v>183</v>
      </c>
      <c r="C432" s="362" t="s">
        <v>1127</v>
      </c>
      <c r="D432" s="362" t="s">
        <v>748</v>
      </c>
      <c r="E432" s="363">
        <v>1897.8</v>
      </c>
      <c r="F432" s="363"/>
      <c r="G432" s="363"/>
    </row>
    <row r="433" spans="1:7" ht="21" customHeight="1" outlineLevel="7">
      <c r="A433" s="346" t="s">
        <v>747</v>
      </c>
      <c r="B433" s="347" t="s">
        <v>183</v>
      </c>
      <c r="C433" s="347" t="s">
        <v>1127</v>
      </c>
      <c r="D433" s="347" t="s">
        <v>748</v>
      </c>
      <c r="E433" s="364">
        <v>1897.8</v>
      </c>
      <c r="F433" s="364"/>
      <c r="G433" s="364"/>
    </row>
    <row r="434" spans="1:7" ht="45" customHeight="1" outlineLevel="5">
      <c r="A434" s="361" t="s">
        <v>463</v>
      </c>
      <c r="B434" s="362" t="s">
        <v>183</v>
      </c>
      <c r="C434" s="362" t="s">
        <v>1128</v>
      </c>
      <c r="D434" s="362"/>
      <c r="E434" s="363">
        <v>200</v>
      </c>
      <c r="F434" s="363">
        <v>198.2</v>
      </c>
      <c r="G434" s="363">
        <v>202.8</v>
      </c>
    </row>
    <row r="435" spans="1:7" ht="21.75" customHeight="1" outlineLevel="6">
      <c r="A435" s="361" t="s">
        <v>747</v>
      </c>
      <c r="B435" s="362" t="s">
        <v>183</v>
      </c>
      <c r="C435" s="362" t="s">
        <v>1128</v>
      </c>
      <c r="D435" s="362" t="s">
        <v>748</v>
      </c>
      <c r="E435" s="363">
        <v>200</v>
      </c>
      <c r="F435" s="363">
        <v>198.2</v>
      </c>
      <c r="G435" s="363">
        <v>202.8</v>
      </c>
    </row>
    <row r="436" spans="1:7" ht="15" customHeight="1" outlineLevel="7">
      <c r="A436" s="346" t="s">
        <v>747</v>
      </c>
      <c r="B436" s="347" t="s">
        <v>183</v>
      </c>
      <c r="C436" s="347" t="s">
        <v>1128</v>
      </c>
      <c r="D436" s="347" t="s">
        <v>748</v>
      </c>
      <c r="E436" s="364">
        <v>200</v>
      </c>
      <c r="F436" s="364">
        <v>198.2</v>
      </c>
      <c r="G436" s="364">
        <v>202.8</v>
      </c>
    </row>
    <row r="437" spans="1:7" ht="60" customHeight="1" outlineLevel="4">
      <c r="A437" s="361" t="s">
        <v>348</v>
      </c>
      <c r="B437" s="362" t="s">
        <v>183</v>
      </c>
      <c r="C437" s="362" t="s">
        <v>1129</v>
      </c>
      <c r="D437" s="362"/>
      <c r="E437" s="363">
        <v>282.3</v>
      </c>
      <c r="F437" s="363">
        <v>279.8</v>
      </c>
      <c r="G437" s="363">
        <v>286.3</v>
      </c>
    </row>
    <row r="438" spans="1:7" ht="16.5" customHeight="1" outlineLevel="5">
      <c r="A438" s="361" t="s">
        <v>349</v>
      </c>
      <c r="B438" s="362" t="s">
        <v>183</v>
      </c>
      <c r="C438" s="362" t="s">
        <v>1130</v>
      </c>
      <c r="D438" s="362"/>
      <c r="E438" s="363">
        <v>282.3</v>
      </c>
      <c r="F438" s="363">
        <v>279.8</v>
      </c>
      <c r="G438" s="363">
        <v>286.3</v>
      </c>
    </row>
    <row r="439" spans="1:7" ht="37.5" customHeight="1" outlineLevel="6">
      <c r="A439" s="361" t="s">
        <v>751</v>
      </c>
      <c r="B439" s="362" t="s">
        <v>183</v>
      </c>
      <c r="C439" s="362" t="s">
        <v>1130</v>
      </c>
      <c r="D439" s="362" t="s">
        <v>752</v>
      </c>
      <c r="E439" s="363">
        <v>282.3</v>
      </c>
      <c r="F439" s="363">
        <v>279.8</v>
      </c>
      <c r="G439" s="363">
        <v>286.3</v>
      </c>
    </row>
    <row r="440" spans="1:7" ht="33" customHeight="1" outlineLevel="7">
      <c r="A440" s="346" t="s">
        <v>751</v>
      </c>
      <c r="B440" s="347" t="s">
        <v>183</v>
      </c>
      <c r="C440" s="347" t="s">
        <v>1130</v>
      </c>
      <c r="D440" s="347" t="s">
        <v>752</v>
      </c>
      <c r="E440" s="364">
        <v>282.3</v>
      </c>
      <c r="F440" s="364">
        <v>279.8</v>
      </c>
      <c r="G440" s="364">
        <v>286.3</v>
      </c>
    </row>
    <row r="441" spans="1:7" ht="45" customHeight="1" outlineLevel="4">
      <c r="A441" s="361" t="s">
        <v>1131</v>
      </c>
      <c r="B441" s="362" t="s">
        <v>183</v>
      </c>
      <c r="C441" s="362" t="s">
        <v>1132</v>
      </c>
      <c r="D441" s="362"/>
      <c r="E441" s="363">
        <v>148.2</v>
      </c>
      <c r="F441" s="363">
        <v>146.8</v>
      </c>
      <c r="G441" s="363">
        <v>150.1</v>
      </c>
    </row>
    <row r="442" spans="1:7" ht="21.75" customHeight="1" outlineLevel="5">
      <c r="A442" s="361" t="s">
        <v>350</v>
      </c>
      <c r="B442" s="362" t="s">
        <v>183</v>
      </c>
      <c r="C442" s="362" t="s">
        <v>1133</v>
      </c>
      <c r="D442" s="362"/>
      <c r="E442" s="363">
        <v>148.2</v>
      </c>
      <c r="F442" s="363">
        <v>146.8</v>
      </c>
      <c r="G442" s="363">
        <v>150.1</v>
      </c>
    </row>
    <row r="443" spans="1:7" ht="33" customHeight="1" outlineLevel="6">
      <c r="A443" s="361" t="s">
        <v>908</v>
      </c>
      <c r="B443" s="362" t="s">
        <v>183</v>
      </c>
      <c r="C443" s="362" t="s">
        <v>1133</v>
      </c>
      <c r="D443" s="362" t="s">
        <v>746</v>
      </c>
      <c r="E443" s="363">
        <v>148.2</v>
      </c>
      <c r="F443" s="363">
        <v>146.8</v>
      </c>
      <c r="G443" s="363">
        <v>150.1</v>
      </c>
    </row>
    <row r="444" spans="1:7" ht="33" customHeight="1" outlineLevel="7">
      <c r="A444" s="346" t="s">
        <v>908</v>
      </c>
      <c r="B444" s="347" t="s">
        <v>183</v>
      </c>
      <c r="C444" s="347" t="s">
        <v>1133</v>
      </c>
      <c r="D444" s="347" t="s">
        <v>746</v>
      </c>
      <c r="E444" s="364">
        <v>148.2</v>
      </c>
      <c r="F444" s="364">
        <v>146.8</v>
      </c>
      <c r="G444" s="364">
        <v>150.1</v>
      </c>
    </row>
    <row r="445" spans="1:7" ht="33" customHeight="1" outlineLevel="4">
      <c r="A445" s="361" t="s">
        <v>1134</v>
      </c>
      <c r="B445" s="362" t="s">
        <v>183</v>
      </c>
      <c r="C445" s="362" t="s">
        <v>1135</v>
      </c>
      <c r="D445" s="362"/>
      <c r="E445" s="363">
        <v>176.4</v>
      </c>
      <c r="F445" s="363">
        <v>51.8</v>
      </c>
      <c r="G445" s="363">
        <v>53</v>
      </c>
    </row>
    <row r="446" spans="1:7" ht="33" customHeight="1" outlineLevel="5">
      <c r="A446" s="361" t="s">
        <v>464</v>
      </c>
      <c r="B446" s="362" t="s">
        <v>183</v>
      </c>
      <c r="C446" s="362" t="s">
        <v>1136</v>
      </c>
      <c r="D446" s="362"/>
      <c r="E446" s="363">
        <v>124.1</v>
      </c>
      <c r="F446" s="363"/>
      <c r="G446" s="363"/>
    </row>
    <row r="447" spans="1:7" ht="33" customHeight="1" outlineLevel="6">
      <c r="A447" s="361" t="s">
        <v>908</v>
      </c>
      <c r="B447" s="362" t="s">
        <v>183</v>
      </c>
      <c r="C447" s="362" t="s">
        <v>1136</v>
      </c>
      <c r="D447" s="362" t="s">
        <v>746</v>
      </c>
      <c r="E447" s="363">
        <v>124.1</v>
      </c>
      <c r="F447" s="363"/>
      <c r="G447" s="363"/>
    </row>
    <row r="448" spans="1:7" ht="33" customHeight="1" outlineLevel="7">
      <c r="A448" s="346" t="s">
        <v>908</v>
      </c>
      <c r="B448" s="347" t="s">
        <v>183</v>
      </c>
      <c r="C448" s="347" t="s">
        <v>1136</v>
      </c>
      <c r="D448" s="347" t="s">
        <v>746</v>
      </c>
      <c r="E448" s="364">
        <v>124.1</v>
      </c>
      <c r="F448" s="364"/>
      <c r="G448" s="364"/>
    </row>
    <row r="449" spans="1:7" ht="34.5" customHeight="1" outlineLevel="5">
      <c r="A449" s="361" t="s">
        <v>464</v>
      </c>
      <c r="B449" s="362" t="s">
        <v>183</v>
      </c>
      <c r="C449" s="362" t="s">
        <v>1137</v>
      </c>
      <c r="D449" s="362"/>
      <c r="E449" s="363">
        <v>52.3</v>
      </c>
      <c r="F449" s="363">
        <v>51.8</v>
      </c>
      <c r="G449" s="363">
        <v>53</v>
      </c>
    </row>
    <row r="450" spans="1:7" ht="33" customHeight="1" outlineLevel="6">
      <c r="A450" s="361" t="s">
        <v>908</v>
      </c>
      <c r="B450" s="362" t="s">
        <v>183</v>
      </c>
      <c r="C450" s="362" t="s">
        <v>1137</v>
      </c>
      <c r="D450" s="362" t="s">
        <v>746</v>
      </c>
      <c r="E450" s="363">
        <v>52.3</v>
      </c>
      <c r="F450" s="363">
        <v>51.8</v>
      </c>
      <c r="G450" s="363">
        <v>53</v>
      </c>
    </row>
    <row r="451" spans="1:7" ht="33" customHeight="1" outlineLevel="7">
      <c r="A451" s="346" t="s">
        <v>908</v>
      </c>
      <c r="B451" s="347" t="s">
        <v>183</v>
      </c>
      <c r="C451" s="347" t="s">
        <v>1137</v>
      </c>
      <c r="D451" s="347" t="s">
        <v>746</v>
      </c>
      <c r="E451" s="364">
        <v>52.3</v>
      </c>
      <c r="F451" s="364">
        <v>51.8</v>
      </c>
      <c r="G451" s="364">
        <v>53</v>
      </c>
    </row>
    <row r="452" spans="1:7" ht="33" customHeight="1" outlineLevel="3">
      <c r="A452" s="361" t="s">
        <v>1143</v>
      </c>
      <c r="B452" s="362" t="s">
        <v>183</v>
      </c>
      <c r="C452" s="362" t="s">
        <v>1144</v>
      </c>
      <c r="D452" s="362"/>
      <c r="E452" s="363">
        <v>83.8</v>
      </c>
      <c r="F452" s="363">
        <v>83</v>
      </c>
      <c r="G452" s="363">
        <v>84.9</v>
      </c>
    </row>
    <row r="453" spans="1:7" ht="44.25" customHeight="1" outlineLevel="4">
      <c r="A453" s="361" t="s">
        <v>1145</v>
      </c>
      <c r="B453" s="362" t="s">
        <v>183</v>
      </c>
      <c r="C453" s="362" t="s">
        <v>1146</v>
      </c>
      <c r="D453" s="362"/>
      <c r="E453" s="363">
        <v>83.8</v>
      </c>
      <c r="F453" s="363">
        <v>83</v>
      </c>
      <c r="G453" s="363">
        <v>84.9</v>
      </c>
    </row>
    <row r="454" spans="1:7" ht="33" customHeight="1" outlineLevel="5">
      <c r="A454" s="361" t="s">
        <v>352</v>
      </c>
      <c r="B454" s="362" t="s">
        <v>183</v>
      </c>
      <c r="C454" s="362" t="s">
        <v>1147</v>
      </c>
      <c r="D454" s="362"/>
      <c r="E454" s="363">
        <v>83.8</v>
      </c>
      <c r="F454" s="363">
        <v>83</v>
      </c>
      <c r="G454" s="363">
        <v>84.9</v>
      </c>
    </row>
    <row r="455" spans="1:7" ht="33" customHeight="1" outlineLevel="6">
      <c r="A455" s="361" t="s">
        <v>908</v>
      </c>
      <c r="B455" s="362" t="s">
        <v>183</v>
      </c>
      <c r="C455" s="362" t="s">
        <v>1147</v>
      </c>
      <c r="D455" s="362" t="s">
        <v>746</v>
      </c>
      <c r="E455" s="363">
        <v>83.8</v>
      </c>
      <c r="F455" s="363">
        <v>83</v>
      </c>
      <c r="G455" s="363">
        <v>84.9</v>
      </c>
    </row>
    <row r="456" spans="1:7" ht="33" customHeight="1" outlineLevel="7">
      <c r="A456" s="346" t="s">
        <v>908</v>
      </c>
      <c r="B456" s="347" t="s">
        <v>183</v>
      </c>
      <c r="C456" s="347" t="s">
        <v>1147</v>
      </c>
      <c r="D456" s="347" t="s">
        <v>746</v>
      </c>
      <c r="E456" s="364">
        <v>83.8</v>
      </c>
      <c r="F456" s="364">
        <v>83</v>
      </c>
      <c r="G456" s="364">
        <v>84.9</v>
      </c>
    </row>
    <row r="457" spans="1:7" ht="21.75" customHeight="1" outlineLevel="2">
      <c r="A457" s="361" t="s">
        <v>1272</v>
      </c>
      <c r="B457" s="362" t="s">
        <v>183</v>
      </c>
      <c r="C457" s="362" t="s">
        <v>1273</v>
      </c>
      <c r="D457" s="362"/>
      <c r="E457" s="363">
        <v>10817.6</v>
      </c>
      <c r="F457" s="363">
        <v>10720.1</v>
      </c>
      <c r="G457" s="363">
        <v>10967.5</v>
      </c>
    </row>
    <row r="458" spans="1:7" ht="21.75" customHeight="1" outlineLevel="3">
      <c r="A458" s="361" t="s">
        <v>386</v>
      </c>
      <c r="B458" s="362" t="s">
        <v>183</v>
      </c>
      <c r="C458" s="362" t="s">
        <v>1274</v>
      </c>
      <c r="D458" s="362"/>
      <c r="E458" s="363">
        <v>10817.6</v>
      </c>
      <c r="F458" s="363">
        <v>10720.1</v>
      </c>
      <c r="G458" s="363">
        <v>10967.5</v>
      </c>
    </row>
    <row r="459" spans="1:7" ht="21.75" customHeight="1" outlineLevel="4">
      <c r="A459" s="361" t="s">
        <v>386</v>
      </c>
      <c r="B459" s="362" t="s">
        <v>183</v>
      </c>
      <c r="C459" s="362" t="s">
        <v>1275</v>
      </c>
      <c r="D459" s="362"/>
      <c r="E459" s="363">
        <v>10817.6</v>
      </c>
      <c r="F459" s="363">
        <v>10720.1</v>
      </c>
      <c r="G459" s="363">
        <v>10967.5</v>
      </c>
    </row>
    <row r="460" spans="1:7" ht="33" customHeight="1" outlineLevel="5">
      <c r="A460" s="361" t="s">
        <v>1292</v>
      </c>
      <c r="B460" s="362" t="s">
        <v>183</v>
      </c>
      <c r="C460" s="362" t="s">
        <v>1293</v>
      </c>
      <c r="D460" s="362"/>
      <c r="E460" s="363">
        <v>8484.3</v>
      </c>
      <c r="F460" s="363">
        <v>8407.8</v>
      </c>
      <c r="G460" s="363">
        <v>8601.8</v>
      </c>
    </row>
    <row r="461" spans="1:7" ht="33" customHeight="1" outlineLevel="6">
      <c r="A461" s="361" t="s">
        <v>908</v>
      </c>
      <c r="B461" s="362" t="s">
        <v>183</v>
      </c>
      <c r="C461" s="362" t="s">
        <v>1293</v>
      </c>
      <c r="D461" s="362" t="s">
        <v>746</v>
      </c>
      <c r="E461" s="363">
        <v>8484.3</v>
      </c>
      <c r="F461" s="363">
        <v>8407.8</v>
      </c>
      <c r="G461" s="363">
        <v>8601.8</v>
      </c>
    </row>
    <row r="462" spans="1:7" ht="33" customHeight="1" outlineLevel="7">
      <c r="A462" s="346" t="s">
        <v>908</v>
      </c>
      <c r="B462" s="347" t="s">
        <v>183</v>
      </c>
      <c r="C462" s="347" t="s">
        <v>1293</v>
      </c>
      <c r="D462" s="347" t="s">
        <v>746</v>
      </c>
      <c r="E462" s="364">
        <v>8484.3</v>
      </c>
      <c r="F462" s="364">
        <v>8407.8</v>
      </c>
      <c r="G462" s="364">
        <v>8601.8</v>
      </c>
    </row>
    <row r="463" spans="1:7" ht="33" customHeight="1" outlineLevel="5">
      <c r="A463" s="361" t="s">
        <v>398</v>
      </c>
      <c r="B463" s="362" t="s">
        <v>183</v>
      </c>
      <c r="C463" s="362" t="s">
        <v>1294</v>
      </c>
      <c r="D463" s="362"/>
      <c r="E463" s="363">
        <v>300</v>
      </c>
      <c r="F463" s="363">
        <v>297.3</v>
      </c>
      <c r="G463" s="363">
        <v>304.2</v>
      </c>
    </row>
    <row r="464" spans="1:7" ht="33" customHeight="1" outlineLevel="6">
      <c r="A464" s="361" t="s">
        <v>908</v>
      </c>
      <c r="B464" s="362" t="s">
        <v>183</v>
      </c>
      <c r="C464" s="362" t="s">
        <v>1294</v>
      </c>
      <c r="D464" s="362" t="s">
        <v>746</v>
      </c>
      <c r="E464" s="363">
        <v>300</v>
      </c>
      <c r="F464" s="363">
        <v>297.3</v>
      </c>
      <c r="G464" s="363">
        <v>304.2</v>
      </c>
    </row>
    <row r="465" spans="1:7" ht="33" customHeight="1" outlineLevel="7">
      <c r="A465" s="346" t="s">
        <v>908</v>
      </c>
      <c r="B465" s="347" t="s">
        <v>183</v>
      </c>
      <c r="C465" s="347" t="s">
        <v>1294</v>
      </c>
      <c r="D465" s="347" t="s">
        <v>746</v>
      </c>
      <c r="E465" s="364">
        <v>300</v>
      </c>
      <c r="F465" s="364">
        <v>297.3</v>
      </c>
      <c r="G465" s="364">
        <v>304.2</v>
      </c>
    </row>
    <row r="466" spans="1:7" ht="28.5" customHeight="1" outlineLevel="5">
      <c r="A466" s="361" t="s">
        <v>468</v>
      </c>
      <c r="B466" s="362" t="s">
        <v>183</v>
      </c>
      <c r="C466" s="362" t="s">
        <v>1298</v>
      </c>
      <c r="D466" s="362"/>
      <c r="E466" s="363">
        <v>300</v>
      </c>
      <c r="F466" s="363">
        <v>297.3</v>
      </c>
      <c r="G466" s="363">
        <v>304.2</v>
      </c>
    </row>
    <row r="467" spans="1:7" ht="33" customHeight="1" outlineLevel="6">
      <c r="A467" s="361" t="s">
        <v>908</v>
      </c>
      <c r="B467" s="362" t="s">
        <v>183</v>
      </c>
      <c r="C467" s="362" t="s">
        <v>1298</v>
      </c>
      <c r="D467" s="362" t="s">
        <v>746</v>
      </c>
      <c r="E467" s="363">
        <v>300</v>
      </c>
      <c r="F467" s="363">
        <v>297.3</v>
      </c>
      <c r="G467" s="363">
        <v>304.2</v>
      </c>
    </row>
    <row r="468" spans="1:7" ht="33" customHeight="1" outlineLevel="7">
      <c r="A468" s="346" t="s">
        <v>908</v>
      </c>
      <c r="B468" s="347" t="s">
        <v>183</v>
      </c>
      <c r="C468" s="347" t="s">
        <v>1298</v>
      </c>
      <c r="D468" s="347" t="s">
        <v>746</v>
      </c>
      <c r="E468" s="364">
        <v>300</v>
      </c>
      <c r="F468" s="364">
        <v>297.3</v>
      </c>
      <c r="G468" s="364">
        <v>304.2</v>
      </c>
    </row>
    <row r="469" spans="1:7" ht="33" customHeight="1" outlineLevel="5">
      <c r="A469" s="361" t="s">
        <v>676</v>
      </c>
      <c r="B469" s="362" t="s">
        <v>183</v>
      </c>
      <c r="C469" s="362" t="s">
        <v>1299</v>
      </c>
      <c r="D469" s="362"/>
      <c r="E469" s="363">
        <v>800</v>
      </c>
      <c r="F469" s="363">
        <v>792.8</v>
      </c>
      <c r="G469" s="363">
        <v>811.1</v>
      </c>
    </row>
    <row r="470" spans="1:7" ht="33" customHeight="1" outlineLevel="6">
      <c r="A470" s="361" t="s">
        <v>908</v>
      </c>
      <c r="B470" s="362" t="s">
        <v>183</v>
      </c>
      <c r="C470" s="362" t="s">
        <v>1299</v>
      </c>
      <c r="D470" s="362" t="s">
        <v>746</v>
      </c>
      <c r="E470" s="363">
        <v>800</v>
      </c>
      <c r="F470" s="363">
        <v>792.8</v>
      </c>
      <c r="G470" s="363">
        <v>811.1</v>
      </c>
    </row>
    <row r="471" spans="1:7" ht="33" customHeight="1" outlineLevel="7">
      <c r="A471" s="346" t="s">
        <v>908</v>
      </c>
      <c r="B471" s="347" t="s">
        <v>183</v>
      </c>
      <c r="C471" s="347" t="s">
        <v>1299</v>
      </c>
      <c r="D471" s="347" t="s">
        <v>746</v>
      </c>
      <c r="E471" s="364">
        <v>800</v>
      </c>
      <c r="F471" s="364">
        <v>792.8</v>
      </c>
      <c r="G471" s="364">
        <v>811.1</v>
      </c>
    </row>
    <row r="472" spans="1:7" ht="19.5" customHeight="1" outlineLevel="5">
      <c r="A472" s="361" t="s">
        <v>1300</v>
      </c>
      <c r="B472" s="362" t="s">
        <v>183</v>
      </c>
      <c r="C472" s="362" t="s">
        <v>1301</v>
      </c>
      <c r="D472" s="362"/>
      <c r="E472" s="363">
        <v>933.3</v>
      </c>
      <c r="F472" s="363">
        <v>924.9</v>
      </c>
      <c r="G472" s="363">
        <v>946.2</v>
      </c>
    </row>
    <row r="473" spans="1:7" ht="33" customHeight="1" outlineLevel="6">
      <c r="A473" s="361" t="s">
        <v>908</v>
      </c>
      <c r="B473" s="362" t="s">
        <v>183</v>
      </c>
      <c r="C473" s="362" t="s">
        <v>1301</v>
      </c>
      <c r="D473" s="362" t="s">
        <v>746</v>
      </c>
      <c r="E473" s="363">
        <v>933.3</v>
      </c>
      <c r="F473" s="363">
        <v>924.9</v>
      </c>
      <c r="G473" s="363">
        <v>946.2</v>
      </c>
    </row>
    <row r="474" spans="1:7" ht="33" customHeight="1" outlineLevel="7">
      <c r="A474" s="346" t="s">
        <v>908</v>
      </c>
      <c r="B474" s="347" t="s">
        <v>183</v>
      </c>
      <c r="C474" s="347" t="s">
        <v>1301</v>
      </c>
      <c r="D474" s="347" t="s">
        <v>746</v>
      </c>
      <c r="E474" s="364">
        <v>933.3</v>
      </c>
      <c r="F474" s="364">
        <v>924.9</v>
      </c>
      <c r="G474" s="364">
        <v>946.2</v>
      </c>
    </row>
    <row r="475" spans="1:7" ht="14.25" customHeight="1">
      <c r="A475" s="361" t="s">
        <v>1337</v>
      </c>
      <c r="B475" s="362" t="s">
        <v>184</v>
      </c>
      <c r="C475" s="362"/>
      <c r="D475" s="362"/>
      <c r="E475" s="363">
        <v>20822.2</v>
      </c>
      <c r="F475" s="363">
        <v>12777.5</v>
      </c>
      <c r="G475" s="363">
        <v>12997</v>
      </c>
    </row>
    <row r="476" spans="1:7" ht="12.75" outlineLevel="1">
      <c r="A476" s="361" t="s">
        <v>185</v>
      </c>
      <c r="B476" s="362" t="s">
        <v>186</v>
      </c>
      <c r="C476" s="362"/>
      <c r="D476" s="362"/>
      <c r="E476" s="363">
        <v>573.9</v>
      </c>
      <c r="F476" s="363">
        <v>568.8</v>
      </c>
      <c r="G476" s="363">
        <v>582</v>
      </c>
    </row>
    <row r="477" spans="1:7" ht="21.75" customHeight="1" outlineLevel="2">
      <c r="A477" s="361" t="s">
        <v>1272</v>
      </c>
      <c r="B477" s="362" t="s">
        <v>186</v>
      </c>
      <c r="C477" s="362" t="s">
        <v>1273</v>
      </c>
      <c r="D477" s="362"/>
      <c r="E477" s="363">
        <v>573.9</v>
      </c>
      <c r="F477" s="363">
        <v>568.8</v>
      </c>
      <c r="G477" s="363">
        <v>582</v>
      </c>
    </row>
    <row r="478" spans="1:7" ht="21.75" customHeight="1" outlineLevel="3">
      <c r="A478" s="361" t="s">
        <v>386</v>
      </c>
      <c r="B478" s="362" t="s">
        <v>186</v>
      </c>
      <c r="C478" s="362" t="s">
        <v>1274</v>
      </c>
      <c r="D478" s="362"/>
      <c r="E478" s="363">
        <v>573.9</v>
      </c>
      <c r="F478" s="363">
        <v>568.8</v>
      </c>
      <c r="G478" s="363">
        <v>582</v>
      </c>
    </row>
    <row r="479" spans="1:7" ht="21.75" customHeight="1" outlineLevel="4">
      <c r="A479" s="361" t="s">
        <v>386</v>
      </c>
      <c r="B479" s="362" t="s">
        <v>186</v>
      </c>
      <c r="C479" s="362" t="s">
        <v>1275</v>
      </c>
      <c r="D479" s="362"/>
      <c r="E479" s="363">
        <v>573.9</v>
      </c>
      <c r="F479" s="363">
        <v>568.8</v>
      </c>
      <c r="G479" s="363">
        <v>582</v>
      </c>
    </row>
    <row r="480" spans="1:7" ht="55.5" customHeight="1" outlineLevel="5">
      <c r="A480" s="361" t="s">
        <v>465</v>
      </c>
      <c r="B480" s="362" t="s">
        <v>186</v>
      </c>
      <c r="C480" s="362" t="s">
        <v>1296</v>
      </c>
      <c r="D480" s="362"/>
      <c r="E480" s="363">
        <v>558.6</v>
      </c>
      <c r="F480" s="363">
        <v>553.6</v>
      </c>
      <c r="G480" s="363">
        <v>566.4</v>
      </c>
    </row>
    <row r="481" spans="1:7" ht="33" customHeight="1" outlineLevel="6">
      <c r="A481" s="361" t="s">
        <v>908</v>
      </c>
      <c r="B481" s="362" t="s">
        <v>186</v>
      </c>
      <c r="C481" s="362" t="s">
        <v>1296</v>
      </c>
      <c r="D481" s="362" t="s">
        <v>746</v>
      </c>
      <c r="E481" s="363">
        <v>558.6</v>
      </c>
      <c r="F481" s="363">
        <v>553.6</v>
      </c>
      <c r="G481" s="363">
        <v>566.4</v>
      </c>
    </row>
    <row r="482" spans="1:7" ht="33" customHeight="1" outlineLevel="7">
      <c r="A482" s="346" t="s">
        <v>908</v>
      </c>
      <c r="B482" s="347" t="s">
        <v>186</v>
      </c>
      <c r="C482" s="347" t="s">
        <v>1296</v>
      </c>
      <c r="D482" s="347" t="s">
        <v>746</v>
      </c>
      <c r="E482" s="364">
        <v>558.6</v>
      </c>
      <c r="F482" s="364">
        <v>553.6</v>
      </c>
      <c r="G482" s="364">
        <v>566.4</v>
      </c>
    </row>
    <row r="483" spans="1:7" ht="27.75" customHeight="1" outlineLevel="5">
      <c r="A483" s="361" t="s">
        <v>466</v>
      </c>
      <c r="B483" s="362" t="s">
        <v>186</v>
      </c>
      <c r="C483" s="362" t="s">
        <v>1297</v>
      </c>
      <c r="D483" s="362"/>
      <c r="E483" s="363">
        <v>15.3</v>
      </c>
      <c r="F483" s="363">
        <v>15.2</v>
      </c>
      <c r="G483" s="363">
        <v>15.6</v>
      </c>
    </row>
    <row r="484" spans="1:7" ht="33" customHeight="1" outlineLevel="6">
      <c r="A484" s="361" t="s">
        <v>908</v>
      </c>
      <c r="B484" s="362" t="s">
        <v>186</v>
      </c>
      <c r="C484" s="362" t="s">
        <v>1297</v>
      </c>
      <c r="D484" s="362" t="s">
        <v>746</v>
      </c>
      <c r="E484" s="363">
        <v>15.3</v>
      </c>
      <c r="F484" s="363">
        <v>15.2</v>
      </c>
      <c r="G484" s="363">
        <v>15.6</v>
      </c>
    </row>
    <row r="485" spans="1:7" ht="33" customHeight="1" outlineLevel="7">
      <c r="A485" s="346" t="s">
        <v>908</v>
      </c>
      <c r="B485" s="347" t="s">
        <v>186</v>
      </c>
      <c r="C485" s="347" t="s">
        <v>1297</v>
      </c>
      <c r="D485" s="347" t="s">
        <v>746</v>
      </c>
      <c r="E485" s="364">
        <v>15.3</v>
      </c>
      <c r="F485" s="364">
        <v>15.2</v>
      </c>
      <c r="G485" s="364">
        <v>15.6</v>
      </c>
    </row>
    <row r="486" spans="1:7" ht="12.75" outlineLevel="1">
      <c r="A486" s="361" t="s">
        <v>187</v>
      </c>
      <c r="B486" s="362" t="s">
        <v>188</v>
      </c>
      <c r="C486" s="362"/>
      <c r="D486" s="362"/>
      <c r="E486" s="363">
        <v>9230.9</v>
      </c>
      <c r="F486" s="363">
        <v>1159.4</v>
      </c>
      <c r="G486" s="363">
        <v>1186.1</v>
      </c>
    </row>
    <row r="487" spans="1:7" ht="70.5" customHeight="1" outlineLevel="2" collapsed="1">
      <c r="A487" s="361" t="s">
        <v>898</v>
      </c>
      <c r="B487" s="362" t="s">
        <v>188</v>
      </c>
      <c r="C487" s="362" t="s">
        <v>899</v>
      </c>
      <c r="D487" s="362"/>
      <c r="E487" s="363">
        <v>3586.9</v>
      </c>
      <c r="F487" s="363">
        <v>1159.4</v>
      </c>
      <c r="G487" s="363">
        <v>1186.1</v>
      </c>
    </row>
    <row r="488" spans="1:7" ht="44.25" customHeight="1" outlineLevel="3">
      <c r="A488" s="361" t="s">
        <v>900</v>
      </c>
      <c r="B488" s="362" t="s">
        <v>188</v>
      </c>
      <c r="C488" s="362" t="s">
        <v>901</v>
      </c>
      <c r="D488" s="362"/>
      <c r="E488" s="363">
        <v>2559</v>
      </c>
      <c r="F488" s="363">
        <v>311.2</v>
      </c>
      <c r="G488" s="363">
        <v>318.3</v>
      </c>
    </row>
    <row r="489" spans="1:7" ht="61.5" customHeight="1" outlineLevel="4">
      <c r="A489" s="361" t="s">
        <v>265</v>
      </c>
      <c r="B489" s="362" t="s">
        <v>188</v>
      </c>
      <c r="C489" s="362" t="s">
        <v>902</v>
      </c>
      <c r="D489" s="362"/>
      <c r="E489" s="363">
        <v>2559</v>
      </c>
      <c r="F489" s="363">
        <v>311.2</v>
      </c>
      <c r="G489" s="363">
        <v>318.3</v>
      </c>
    </row>
    <row r="490" spans="1:7" ht="57" customHeight="1" outlineLevel="5">
      <c r="A490" s="361" t="s">
        <v>249</v>
      </c>
      <c r="B490" s="362" t="s">
        <v>188</v>
      </c>
      <c r="C490" s="362" t="s">
        <v>903</v>
      </c>
      <c r="D490" s="362"/>
      <c r="E490" s="363">
        <v>85</v>
      </c>
      <c r="F490" s="363">
        <v>84.2</v>
      </c>
      <c r="G490" s="363">
        <v>86.1</v>
      </c>
    </row>
    <row r="491" spans="1:7" ht="21.75" customHeight="1" outlineLevel="6">
      <c r="A491" s="361" t="s">
        <v>753</v>
      </c>
      <c r="B491" s="362" t="s">
        <v>188</v>
      </c>
      <c r="C491" s="362" t="s">
        <v>903</v>
      </c>
      <c r="D491" s="362" t="s">
        <v>754</v>
      </c>
      <c r="E491" s="363">
        <v>85</v>
      </c>
      <c r="F491" s="363">
        <v>84.2</v>
      </c>
      <c r="G491" s="363">
        <v>86.1</v>
      </c>
    </row>
    <row r="492" spans="1:7" ht="21" customHeight="1" outlineLevel="7">
      <c r="A492" s="346" t="s">
        <v>753</v>
      </c>
      <c r="B492" s="347" t="s">
        <v>188</v>
      </c>
      <c r="C492" s="347" t="s">
        <v>903</v>
      </c>
      <c r="D492" s="347" t="s">
        <v>754</v>
      </c>
      <c r="E492" s="364">
        <v>85</v>
      </c>
      <c r="F492" s="364">
        <v>84.2</v>
      </c>
      <c r="G492" s="364">
        <v>86.1</v>
      </c>
    </row>
    <row r="493" spans="1:7" ht="55.5" customHeight="1" outlineLevel="5">
      <c r="A493" s="361" t="s">
        <v>904</v>
      </c>
      <c r="B493" s="362" t="s">
        <v>188</v>
      </c>
      <c r="C493" s="362" t="s">
        <v>905</v>
      </c>
      <c r="D493" s="362"/>
      <c r="E493" s="363">
        <v>15</v>
      </c>
      <c r="F493" s="363"/>
      <c r="G493" s="363"/>
    </row>
    <row r="494" spans="1:7" ht="18" customHeight="1" outlineLevel="6">
      <c r="A494" s="361" t="s">
        <v>753</v>
      </c>
      <c r="B494" s="362" t="s">
        <v>188</v>
      </c>
      <c r="C494" s="362" t="s">
        <v>905</v>
      </c>
      <c r="D494" s="362" t="s">
        <v>754</v>
      </c>
      <c r="E494" s="363">
        <v>15</v>
      </c>
      <c r="F494" s="363"/>
      <c r="G494" s="363"/>
    </row>
    <row r="495" spans="1:7" ht="18" customHeight="1" outlineLevel="7">
      <c r="A495" s="346" t="s">
        <v>753</v>
      </c>
      <c r="B495" s="347" t="s">
        <v>188</v>
      </c>
      <c r="C495" s="347" t="s">
        <v>905</v>
      </c>
      <c r="D495" s="347" t="s">
        <v>754</v>
      </c>
      <c r="E495" s="364">
        <v>15</v>
      </c>
      <c r="F495" s="364"/>
      <c r="G495" s="364"/>
    </row>
    <row r="496" spans="1:7" ht="45.75" customHeight="1" outlineLevel="5">
      <c r="A496" s="361" t="s">
        <v>906</v>
      </c>
      <c r="B496" s="362" t="s">
        <v>188</v>
      </c>
      <c r="C496" s="362" t="s">
        <v>907</v>
      </c>
      <c r="D496" s="362"/>
      <c r="E496" s="363">
        <v>1800</v>
      </c>
      <c r="F496" s="363"/>
      <c r="G496" s="363"/>
    </row>
    <row r="497" spans="1:7" ht="33" customHeight="1" outlineLevel="6">
      <c r="A497" s="361" t="s">
        <v>908</v>
      </c>
      <c r="B497" s="362" t="s">
        <v>188</v>
      </c>
      <c r="C497" s="362" t="s">
        <v>907</v>
      </c>
      <c r="D497" s="362" t="s">
        <v>746</v>
      </c>
      <c r="E497" s="363">
        <v>1800</v>
      </c>
      <c r="F497" s="363"/>
      <c r="G497" s="363"/>
    </row>
    <row r="498" spans="1:7" ht="33" customHeight="1" outlineLevel="7">
      <c r="A498" s="346" t="s">
        <v>908</v>
      </c>
      <c r="B498" s="347" t="s">
        <v>188</v>
      </c>
      <c r="C498" s="347" t="s">
        <v>907</v>
      </c>
      <c r="D498" s="347" t="s">
        <v>746</v>
      </c>
      <c r="E498" s="364">
        <v>1800</v>
      </c>
      <c r="F498" s="364"/>
      <c r="G498" s="364"/>
    </row>
    <row r="499" spans="1:7" ht="45" customHeight="1" outlineLevel="5">
      <c r="A499" s="361" t="s">
        <v>469</v>
      </c>
      <c r="B499" s="362" t="s">
        <v>188</v>
      </c>
      <c r="C499" s="362" t="s">
        <v>909</v>
      </c>
      <c r="D499" s="362"/>
      <c r="E499" s="363">
        <v>492.3</v>
      </c>
      <c r="F499" s="363">
        <v>61.9</v>
      </c>
      <c r="G499" s="363">
        <v>63.3</v>
      </c>
    </row>
    <row r="500" spans="1:7" ht="33" customHeight="1" outlineLevel="6">
      <c r="A500" s="361" t="s">
        <v>908</v>
      </c>
      <c r="B500" s="362" t="s">
        <v>188</v>
      </c>
      <c r="C500" s="362" t="s">
        <v>909</v>
      </c>
      <c r="D500" s="362" t="s">
        <v>746</v>
      </c>
      <c r="E500" s="363">
        <v>429.8</v>
      </c>
      <c r="F500" s="363"/>
      <c r="G500" s="363"/>
    </row>
    <row r="501" spans="1:7" ht="33" customHeight="1" outlineLevel="7">
      <c r="A501" s="346" t="s">
        <v>908</v>
      </c>
      <c r="B501" s="347" t="s">
        <v>188</v>
      </c>
      <c r="C501" s="347" t="s">
        <v>909</v>
      </c>
      <c r="D501" s="347" t="s">
        <v>746</v>
      </c>
      <c r="E501" s="364">
        <v>429.8</v>
      </c>
      <c r="F501" s="364"/>
      <c r="G501" s="364"/>
    </row>
    <row r="502" spans="1:7" ht="18" customHeight="1" outlineLevel="6">
      <c r="A502" s="361" t="s">
        <v>753</v>
      </c>
      <c r="B502" s="362" t="s">
        <v>188</v>
      </c>
      <c r="C502" s="362" t="s">
        <v>909</v>
      </c>
      <c r="D502" s="362" t="s">
        <v>754</v>
      </c>
      <c r="E502" s="363">
        <v>62.5</v>
      </c>
      <c r="F502" s="363">
        <v>61.9</v>
      </c>
      <c r="G502" s="363">
        <v>63.3</v>
      </c>
    </row>
    <row r="503" spans="1:7" ht="19.5" customHeight="1" outlineLevel="7">
      <c r="A503" s="346" t="s">
        <v>753</v>
      </c>
      <c r="B503" s="347" t="s">
        <v>188</v>
      </c>
      <c r="C503" s="347" t="s">
        <v>909</v>
      </c>
      <c r="D503" s="347" t="s">
        <v>754</v>
      </c>
      <c r="E503" s="364">
        <v>62.5</v>
      </c>
      <c r="F503" s="364">
        <v>61.9</v>
      </c>
      <c r="G503" s="364">
        <v>63.3</v>
      </c>
    </row>
    <row r="504" spans="1:7" ht="51" customHeight="1" outlineLevel="5">
      <c r="A504" s="361" t="s">
        <v>266</v>
      </c>
      <c r="B504" s="362" t="s">
        <v>188</v>
      </c>
      <c r="C504" s="362" t="s">
        <v>910</v>
      </c>
      <c r="D504" s="362"/>
      <c r="E504" s="363">
        <v>166.7</v>
      </c>
      <c r="F504" s="363">
        <v>165.1</v>
      </c>
      <c r="G504" s="363">
        <v>168.9</v>
      </c>
    </row>
    <row r="505" spans="1:7" ht="33" customHeight="1" outlineLevel="6">
      <c r="A505" s="361" t="s">
        <v>908</v>
      </c>
      <c r="B505" s="362" t="s">
        <v>188</v>
      </c>
      <c r="C505" s="362" t="s">
        <v>910</v>
      </c>
      <c r="D505" s="362" t="s">
        <v>746</v>
      </c>
      <c r="E505" s="363">
        <v>166.7</v>
      </c>
      <c r="F505" s="363">
        <v>165.1</v>
      </c>
      <c r="G505" s="363">
        <v>168.9</v>
      </c>
    </row>
    <row r="506" spans="1:7" ht="33" customHeight="1" outlineLevel="7">
      <c r="A506" s="346" t="s">
        <v>908</v>
      </c>
      <c r="B506" s="347" t="s">
        <v>188</v>
      </c>
      <c r="C506" s="347" t="s">
        <v>910</v>
      </c>
      <c r="D506" s="347" t="s">
        <v>746</v>
      </c>
      <c r="E506" s="364">
        <v>166.7</v>
      </c>
      <c r="F506" s="364">
        <v>165.1</v>
      </c>
      <c r="G506" s="364">
        <v>168.9</v>
      </c>
    </row>
    <row r="507" spans="1:7" ht="29.25" customHeight="1" outlineLevel="3">
      <c r="A507" s="361" t="s">
        <v>911</v>
      </c>
      <c r="B507" s="362" t="s">
        <v>188</v>
      </c>
      <c r="C507" s="362" t="s">
        <v>912</v>
      </c>
      <c r="D507" s="362"/>
      <c r="E507" s="363">
        <v>1027.9</v>
      </c>
      <c r="F507" s="363">
        <v>848.2</v>
      </c>
      <c r="G507" s="363">
        <v>867.8</v>
      </c>
    </row>
    <row r="508" spans="1:7" ht="48" customHeight="1" outlineLevel="4">
      <c r="A508" s="361" t="s">
        <v>913</v>
      </c>
      <c r="B508" s="362" t="s">
        <v>188</v>
      </c>
      <c r="C508" s="362" t="s">
        <v>914</v>
      </c>
      <c r="D508" s="362"/>
      <c r="E508" s="363">
        <v>1027.9</v>
      </c>
      <c r="F508" s="363">
        <v>848.2</v>
      </c>
      <c r="G508" s="363">
        <v>867.8</v>
      </c>
    </row>
    <row r="509" spans="1:7" ht="58.5" customHeight="1" outlineLevel="5">
      <c r="A509" s="361" t="s">
        <v>251</v>
      </c>
      <c r="B509" s="362" t="s">
        <v>188</v>
      </c>
      <c r="C509" s="362" t="s">
        <v>915</v>
      </c>
      <c r="D509" s="362"/>
      <c r="E509" s="363">
        <v>855.9</v>
      </c>
      <c r="F509" s="363">
        <v>848.2</v>
      </c>
      <c r="G509" s="363">
        <v>867.8</v>
      </c>
    </row>
    <row r="510" spans="1:7" ht="21.75" customHeight="1" outlineLevel="6">
      <c r="A510" s="361" t="s">
        <v>753</v>
      </c>
      <c r="B510" s="362" t="s">
        <v>188</v>
      </c>
      <c r="C510" s="362" t="s">
        <v>915</v>
      </c>
      <c r="D510" s="362" t="s">
        <v>754</v>
      </c>
      <c r="E510" s="363">
        <v>855.9</v>
      </c>
      <c r="F510" s="363">
        <v>848.2</v>
      </c>
      <c r="G510" s="363">
        <v>867.8</v>
      </c>
    </row>
    <row r="511" spans="1:7" ht="21" customHeight="1" outlineLevel="7">
      <c r="A511" s="346" t="s">
        <v>753</v>
      </c>
      <c r="B511" s="347" t="s">
        <v>188</v>
      </c>
      <c r="C511" s="347" t="s">
        <v>915</v>
      </c>
      <c r="D511" s="347" t="s">
        <v>754</v>
      </c>
      <c r="E511" s="364">
        <v>855.9</v>
      </c>
      <c r="F511" s="364">
        <v>848.2</v>
      </c>
      <c r="G511" s="364">
        <v>867.8</v>
      </c>
    </row>
    <row r="512" spans="1:7" ht="18" customHeight="1" outlineLevel="5">
      <c r="A512" s="361" t="s">
        <v>267</v>
      </c>
      <c r="B512" s="362" t="s">
        <v>188</v>
      </c>
      <c r="C512" s="362" t="s">
        <v>916</v>
      </c>
      <c r="D512" s="362"/>
      <c r="E512" s="363">
        <v>172</v>
      </c>
      <c r="F512" s="363"/>
      <c r="G512" s="363"/>
    </row>
    <row r="513" spans="1:7" ht="21.75" customHeight="1" outlineLevel="6">
      <c r="A513" s="361" t="s">
        <v>753</v>
      </c>
      <c r="B513" s="362" t="s">
        <v>188</v>
      </c>
      <c r="C513" s="362" t="s">
        <v>916</v>
      </c>
      <c r="D513" s="362" t="s">
        <v>754</v>
      </c>
      <c r="E513" s="363">
        <v>172</v>
      </c>
      <c r="F513" s="363"/>
      <c r="G513" s="363"/>
    </row>
    <row r="514" spans="1:7" ht="20.25" customHeight="1" outlineLevel="7">
      <c r="A514" s="346" t="s">
        <v>753</v>
      </c>
      <c r="B514" s="347" t="s">
        <v>188</v>
      </c>
      <c r="C514" s="347" t="s">
        <v>916</v>
      </c>
      <c r="D514" s="347" t="s">
        <v>754</v>
      </c>
      <c r="E514" s="364">
        <v>172</v>
      </c>
      <c r="F514" s="364"/>
      <c r="G514" s="364"/>
    </row>
    <row r="515" spans="1:7" ht="60" customHeight="1" outlineLevel="2">
      <c r="A515" s="361" t="s">
        <v>609</v>
      </c>
      <c r="B515" s="362" t="s">
        <v>188</v>
      </c>
      <c r="C515" s="362" t="s">
        <v>1309</v>
      </c>
      <c r="D515" s="362"/>
      <c r="E515" s="363">
        <v>5644</v>
      </c>
      <c r="F515" s="363"/>
      <c r="G515" s="363"/>
    </row>
    <row r="516" spans="1:7" ht="21.75" customHeight="1" outlineLevel="3">
      <c r="A516" s="361" t="s">
        <v>1310</v>
      </c>
      <c r="B516" s="362" t="s">
        <v>188</v>
      </c>
      <c r="C516" s="362" t="s">
        <v>1311</v>
      </c>
      <c r="D516" s="362"/>
      <c r="E516" s="363">
        <v>5644</v>
      </c>
      <c r="F516" s="363"/>
      <c r="G516" s="363"/>
    </row>
    <row r="517" spans="1:7" ht="48" customHeight="1" outlineLevel="4">
      <c r="A517" s="361" t="s">
        <v>610</v>
      </c>
      <c r="B517" s="362" t="s">
        <v>188</v>
      </c>
      <c r="C517" s="362" t="s">
        <v>1312</v>
      </c>
      <c r="D517" s="362"/>
      <c r="E517" s="363">
        <v>5644</v>
      </c>
      <c r="F517" s="363"/>
      <c r="G517" s="363"/>
    </row>
    <row r="518" spans="1:7" ht="90.75" customHeight="1" outlineLevel="5">
      <c r="A518" s="392" t="s">
        <v>612</v>
      </c>
      <c r="B518" s="362" t="s">
        <v>188</v>
      </c>
      <c r="C518" s="362" t="s">
        <v>838</v>
      </c>
      <c r="D518" s="362"/>
      <c r="E518" s="363">
        <v>3000</v>
      </c>
      <c r="F518" s="363"/>
      <c r="G518" s="363"/>
    </row>
    <row r="519" spans="1:7" ht="33" customHeight="1" outlineLevel="6">
      <c r="A519" s="361" t="s">
        <v>757</v>
      </c>
      <c r="B519" s="362" t="s">
        <v>188</v>
      </c>
      <c r="C519" s="362" t="s">
        <v>838</v>
      </c>
      <c r="D519" s="362" t="s">
        <v>755</v>
      </c>
      <c r="E519" s="363">
        <v>3000</v>
      </c>
      <c r="F519" s="363"/>
      <c r="G519" s="363"/>
    </row>
    <row r="520" spans="1:7" ht="33" customHeight="1" outlineLevel="7">
      <c r="A520" s="346" t="s">
        <v>757</v>
      </c>
      <c r="B520" s="347" t="s">
        <v>188</v>
      </c>
      <c r="C520" s="347" t="s">
        <v>838</v>
      </c>
      <c r="D520" s="347" t="s">
        <v>755</v>
      </c>
      <c r="E520" s="364">
        <v>3000</v>
      </c>
      <c r="F520" s="364"/>
      <c r="G520" s="364"/>
    </row>
    <row r="521" spans="1:7" ht="48.75" customHeight="1" outlineLevel="5">
      <c r="A521" s="361" t="s">
        <v>611</v>
      </c>
      <c r="B521" s="362" t="s">
        <v>188</v>
      </c>
      <c r="C521" s="362" t="s">
        <v>837</v>
      </c>
      <c r="D521" s="362"/>
      <c r="E521" s="363">
        <v>2644</v>
      </c>
      <c r="F521" s="363"/>
      <c r="G521" s="363"/>
    </row>
    <row r="522" spans="1:7" ht="33" customHeight="1" outlineLevel="6">
      <c r="A522" s="361" t="s">
        <v>757</v>
      </c>
      <c r="B522" s="362" t="s">
        <v>188</v>
      </c>
      <c r="C522" s="362" t="s">
        <v>837</v>
      </c>
      <c r="D522" s="362" t="s">
        <v>755</v>
      </c>
      <c r="E522" s="363">
        <v>2644</v>
      </c>
      <c r="F522" s="363"/>
      <c r="G522" s="363"/>
    </row>
    <row r="523" spans="1:7" ht="33" customHeight="1" outlineLevel="7">
      <c r="A523" s="346" t="s">
        <v>757</v>
      </c>
      <c r="B523" s="347" t="s">
        <v>188</v>
      </c>
      <c r="C523" s="347" t="s">
        <v>837</v>
      </c>
      <c r="D523" s="347" t="s">
        <v>755</v>
      </c>
      <c r="E523" s="364">
        <v>2644</v>
      </c>
      <c r="F523" s="364"/>
      <c r="G523" s="364"/>
    </row>
    <row r="524" spans="1:7" ht="12.75" outlineLevel="1">
      <c r="A524" s="361" t="s">
        <v>189</v>
      </c>
      <c r="B524" s="362" t="s">
        <v>190</v>
      </c>
      <c r="C524" s="362"/>
      <c r="D524" s="362"/>
      <c r="E524" s="363">
        <v>8634.8</v>
      </c>
      <c r="F524" s="363">
        <v>8666.7</v>
      </c>
      <c r="G524" s="363">
        <v>8846.3</v>
      </c>
    </row>
    <row r="525" spans="1:7" ht="75" customHeight="1" outlineLevel="2" collapsed="1">
      <c r="A525" s="361" t="s">
        <v>898</v>
      </c>
      <c r="B525" s="362" t="s">
        <v>190</v>
      </c>
      <c r="C525" s="362" t="s">
        <v>899</v>
      </c>
      <c r="D525" s="362"/>
      <c r="E525" s="363">
        <v>2550</v>
      </c>
      <c r="F525" s="363">
        <v>2541.9</v>
      </c>
      <c r="G525" s="363">
        <v>2600.5</v>
      </c>
    </row>
    <row r="526" spans="1:7" ht="44.25" customHeight="1" outlineLevel="3">
      <c r="A526" s="361" t="s">
        <v>900</v>
      </c>
      <c r="B526" s="362" t="s">
        <v>190</v>
      </c>
      <c r="C526" s="362" t="s">
        <v>901</v>
      </c>
      <c r="D526" s="362"/>
      <c r="E526" s="363">
        <v>2550</v>
      </c>
      <c r="F526" s="363">
        <v>2541.9</v>
      </c>
      <c r="G526" s="363">
        <v>2600.5</v>
      </c>
    </row>
    <row r="527" spans="1:7" ht="59.25" customHeight="1" outlineLevel="4">
      <c r="A527" s="361" t="s">
        <v>265</v>
      </c>
      <c r="B527" s="362" t="s">
        <v>190</v>
      </c>
      <c r="C527" s="362" t="s">
        <v>902</v>
      </c>
      <c r="D527" s="362"/>
      <c r="E527" s="363">
        <v>2550</v>
      </c>
      <c r="F527" s="363">
        <v>2541.9</v>
      </c>
      <c r="G527" s="363">
        <v>2600.5</v>
      </c>
    </row>
    <row r="528" spans="1:7" ht="54" customHeight="1" outlineLevel="5">
      <c r="A528" s="361" t="s">
        <v>904</v>
      </c>
      <c r="B528" s="362" t="s">
        <v>190</v>
      </c>
      <c r="C528" s="362" t="s">
        <v>905</v>
      </c>
      <c r="D528" s="362"/>
      <c r="E528" s="363">
        <v>2550</v>
      </c>
      <c r="F528" s="363">
        <v>2541.9</v>
      </c>
      <c r="G528" s="363">
        <v>2600.5</v>
      </c>
    </row>
    <row r="529" spans="1:7" ht="21.75" customHeight="1" outlineLevel="6">
      <c r="A529" s="361" t="s">
        <v>753</v>
      </c>
      <c r="B529" s="362" t="s">
        <v>190</v>
      </c>
      <c r="C529" s="362" t="s">
        <v>905</v>
      </c>
      <c r="D529" s="362" t="s">
        <v>754</v>
      </c>
      <c r="E529" s="363">
        <v>2550</v>
      </c>
      <c r="F529" s="363">
        <v>2541.9</v>
      </c>
      <c r="G529" s="363">
        <v>2600.5</v>
      </c>
    </row>
    <row r="530" spans="1:7" ht="19.5" customHeight="1" outlineLevel="7">
      <c r="A530" s="346" t="s">
        <v>753</v>
      </c>
      <c r="B530" s="347" t="s">
        <v>190</v>
      </c>
      <c r="C530" s="347" t="s">
        <v>905</v>
      </c>
      <c r="D530" s="347" t="s">
        <v>754</v>
      </c>
      <c r="E530" s="364">
        <v>2550</v>
      </c>
      <c r="F530" s="364">
        <v>2541.9</v>
      </c>
      <c r="G530" s="364">
        <v>2600.5</v>
      </c>
    </row>
    <row r="531" spans="1:7" ht="21.75" customHeight="1" outlineLevel="2">
      <c r="A531" s="361" t="s">
        <v>1272</v>
      </c>
      <c r="B531" s="362" t="s">
        <v>190</v>
      </c>
      <c r="C531" s="362" t="s">
        <v>1273</v>
      </c>
      <c r="D531" s="362"/>
      <c r="E531" s="363">
        <v>6084.8</v>
      </c>
      <c r="F531" s="363">
        <v>6124.8</v>
      </c>
      <c r="G531" s="363">
        <v>6245.8</v>
      </c>
    </row>
    <row r="532" spans="1:7" ht="21.75" customHeight="1" outlineLevel="3">
      <c r="A532" s="361" t="s">
        <v>386</v>
      </c>
      <c r="B532" s="362" t="s">
        <v>190</v>
      </c>
      <c r="C532" s="362" t="s">
        <v>1274</v>
      </c>
      <c r="D532" s="362"/>
      <c r="E532" s="363">
        <v>6084.8</v>
      </c>
      <c r="F532" s="363">
        <v>6124.8</v>
      </c>
      <c r="G532" s="363">
        <v>6245.8</v>
      </c>
    </row>
    <row r="533" spans="1:7" ht="21.75" customHeight="1" outlineLevel="4">
      <c r="A533" s="361" t="s">
        <v>386</v>
      </c>
      <c r="B533" s="362" t="s">
        <v>190</v>
      </c>
      <c r="C533" s="362" t="s">
        <v>1275</v>
      </c>
      <c r="D533" s="362"/>
      <c r="E533" s="363">
        <v>6084.8</v>
      </c>
      <c r="F533" s="363">
        <v>6124.8</v>
      </c>
      <c r="G533" s="363">
        <v>6245.8</v>
      </c>
    </row>
    <row r="534" spans="1:7" ht="66.75" customHeight="1" outlineLevel="5">
      <c r="A534" s="361" t="s">
        <v>396</v>
      </c>
      <c r="B534" s="362" t="s">
        <v>190</v>
      </c>
      <c r="C534" s="362" t="s">
        <v>1288</v>
      </c>
      <c r="D534" s="362"/>
      <c r="E534" s="363">
        <v>2134.8</v>
      </c>
      <c r="F534" s="363">
        <v>2115.5</v>
      </c>
      <c r="G534" s="363">
        <v>2164.3</v>
      </c>
    </row>
    <row r="535" spans="1:7" ht="33" customHeight="1" outlineLevel="6">
      <c r="A535" s="361" t="s">
        <v>908</v>
      </c>
      <c r="B535" s="362" t="s">
        <v>190</v>
      </c>
      <c r="C535" s="362" t="s">
        <v>1288</v>
      </c>
      <c r="D535" s="362" t="s">
        <v>746</v>
      </c>
      <c r="E535" s="363">
        <v>2134.8</v>
      </c>
      <c r="F535" s="363">
        <v>2115.5</v>
      </c>
      <c r="G535" s="363">
        <v>2164.3</v>
      </c>
    </row>
    <row r="536" spans="1:7" ht="33" customHeight="1" outlineLevel="7">
      <c r="A536" s="346" t="s">
        <v>908</v>
      </c>
      <c r="B536" s="347" t="s">
        <v>190</v>
      </c>
      <c r="C536" s="347" t="s">
        <v>1288</v>
      </c>
      <c r="D536" s="347" t="s">
        <v>746</v>
      </c>
      <c r="E536" s="364">
        <v>2134.8</v>
      </c>
      <c r="F536" s="364">
        <v>2115.5</v>
      </c>
      <c r="G536" s="364">
        <v>2164.3</v>
      </c>
    </row>
    <row r="537" spans="1:7" ht="43.5" customHeight="1" outlineLevel="5">
      <c r="A537" s="361" t="s">
        <v>1308</v>
      </c>
      <c r="B537" s="362" t="s">
        <v>190</v>
      </c>
      <c r="C537" s="362" t="s">
        <v>836</v>
      </c>
      <c r="D537" s="362"/>
      <c r="E537" s="363">
        <v>3950</v>
      </c>
      <c r="F537" s="363">
        <v>4009.3</v>
      </c>
      <c r="G537" s="363">
        <v>4081.5</v>
      </c>
    </row>
    <row r="538" spans="1:7" ht="33" customHeight="1" outlineLevel="6">
      <c r="A538" s="361" t="s">
        <v>908</v>
      </c>
      <c r="B538" s="362" t="s">
        <v>190</v>
      </c>
      <c r="C538" s="362" t="s">
        <v>836</v>
      </c>
      <c r="D538" s="362" t="s">
        <v>746</v>
      </c>
      <c r="E538" s="363">
        <v>3950</v>
      </c>
      <c r="F538" s="363">
        <v>4009.3</v>
      </c>
      <c r="G538" s="363">
        <v>4081.5</v>
      </c>
    </row>
    <row r="539" spans="1:7" ht="33" customHeight="1" outlineLevel="7">
      <c r="A539" s="346" t="s">
        <v>908</v>
      </c>
      <c r="B539" s="347" t="s">
        <v>190</v>
      </c>
      <c r="C539" s="347" t="s">
        <v>836</v>
      </c>
      <c r="D539" s="347" t="s">
        <v>746</v>
      </c>
      <c r="E539" s="364">
        <v>3950</v>
      </c>
      <c r="F539" s="364">
        <v>4009.3</v>
      </c>
      <c r="G539" s="364">
        <v>4081.5</v>
      </c>
    </row>
    <row r="540" spans="1:7" ht="21" customHeight="1" outlineLevel="1">
      <c r="A540" s="361" t="s">
        <v>191</v>
      </c>
      <c r="B540" s="362" t="s">
        <v>192</v>
      </c>
      <c r="C540" s="362"/>
      <c r="D540" s="362"/>
      <c r="E540" s="393">
        <v>2382.6</v>
      </c>
      <c r="F540" s="363">
        <v>2382.6</v>
      </c>
      <c r="G540" s="363">
        <v>2382.6</v>
      </c>
    </row>
    <row r="541" spans="1:7" ht="21" customHeight="1" outlineLevel="2">
      <c r="A541" s="361" t="s">
        <v>1272</v>
      </c>
      <c r="B541" s="362" t="s">
        <v>192</v>
      </c>
      <c r="C541" s="362" t="s">
        <v>1273</v>
      </c>
      <c r="D541" s="362"/>
      <c r="E541" s="393">
        <v>2382.6</v>
      </c>
      <c r="F541" s="363">
        <v>2382.6</v>
      </c>
      <c r="G541" s="363">
        <v>2382.6</v>
      </c>
    </row>
    <row r="542" spans="1:7" ht="21" customHeight="1" outlineLevel="3">
      <c r="A542" s="361" t="s">
        <v>386</v>
      </c>
      <c r="B542" s="362" t="s">
        <v>192</v>
      </c>
      <c r="C542" s="362" t="s">
        <v>1274</v>
      </c>
      <c r="D542" s="362"/>
      <c r="E542" s="393">
        <v>2382.6</v>
      </c>
      <c r="F542" s="363">
        <v>2382.6</v>
      </c>
      <c r="G542" s="363">
        <v>2382.6</v>
      </c>
    </row>
    <row r="543" spans="1:7" ht="21" customHeight="1" outlineLevel="4">
      <c r="A543" s="361" t="s">
        <v>386</v>
      </c>
      <c r="B543" s="362" t="s">
        <v>192</v>
      </c>
      <c r="C543" s="362" t="s">
        <v>1275</v>
      </c>
      <c r="D543" s="362"/>
      <c r="E543" s="393">
        <v>2382.6</v>
      </c>
      <c r="F543" s="363">
        <v>2382.6</v>
      </c>
      <c r="G543" s="363">
        <v>2382.6</v>
      </c>
    </row>
    <row r="544" spans="1:7" ht="33" customHeight="1" outlineLevel="5">
      <c r="A544" s="361" t="s">
        <v>393</v>
      </c>
      <c r="B544" s="362" t="s">
        <v>192</v>
      </c>
      <c r="C544" s="362" t="s">
        <v>1305</v>
      </c>
      <c r="D544" s="362"/>
      <c r="E544" s="393">
        <v>2382.6</v>
      </c>
      <c r="F544" s="363">
        <v>2382.6</v>
      </c>
      <c r="G544" s="363">
        <v>2382.6</v>
      </c>
    </row>
    <row r="545" spans="1:7" ht="33" customHeight="1" outlineLevel="6">
      <c r="A545" s="361" t="s">
        <v>908</v>
      </c>
      <c r="B545" s="362" t="s">
        <v>192</v>
      </c>
      <c r="C545" s="362" t="s">
        <v>1305</v>
      </c>
      <c r="D545" s="362" t="s">
        <v>746</v>
      </c>
      <c r="E545" s="393">
        <v>2382.6</v>
      </c>
      <c r="F545" s="363">
        <v>2382.6</v>
      </c>
      <c r="G545" s="363">
        <v>2382.6</v>
      </c>
    </row>
    <row r="546" spans="1:7" ht="33" customHeight="1" outlineLevel="7">
      <c r="A546" s="346" t="s">
        <v>908</v>
      </c>
      <c r="B546" s="347" t="s">
        <v>192</v>
      </c>
      <c r="C546" s="347" t="s">
        <v>1305</v>
      </c>
      <c r="D546" s="347" t="s">
        <v>746</v>
      </c>
      <c r="E546" s="364">
        <v>2382.6</v>
      </c>
      <c r="F546" s="364">
        <v>2382.6</v>
      </c>
      <c r="G546" s="364">
        <v>2382.6</v>
      </c>
    </row>
    <row r="547" spans="1:7" ht="17.25" customHeight="1">
      <c r="A547" s="361" t="s">
        <v>1338</v>
      </c>
      <c r="B547" s="362" t="s">
        <v>194</v>
      </c>
      <c r="C547" s="362"/>
      <c r="D547" s="362"/>
      <c r="E547" s="363">
        <v>299.6</v>
      </c>
      <c r="F547" s="363">
        <v>296.9</v>
      </c>
      <c r="G547" s="363">
        <v>303.7</v>
      </c>
    </row>
    <row r="548" spans="1:7" ht="21.75" customHeight="1" outlineLevel="1">
      <c r="A548" s="361" t="s">
        <v>195</v>
      </c>
      <c r="B548" s="362" t="s">
        <v>196</v>
      </c>
      <c r="C548" s="362"/>
      <c r="D548" s="362"/>
      <c r="E548" s="363">
        <v>299.6</v>
      </c>
      <c r="F548" s="363">
        <v>296.9</v>
      </c>
      <c r="G548" s="363">
        <v>303.7</v>
      </c>
    </row>
    <row r="549" spans="1:7" ht="44.25" customHeight="1" outlineLevel="2" collapsed="1">
      <c r="A549" s="361" t="s">
        <v>321</v>
      </c>
      <c r="B549" s="362" t="s">
        <v>196</v>
      </c>
      <c r="C549" s="362" t="s">
        <v>1076</v>
      </c>
      <c r="D549" s="362"/>
      <c r="E549" s="363">
        <v>299.6</v>
      </c>
      <c r="F549" s="363">
        <v>296.9</v>
      </c>
      <c r="G549" s="363">
        <v>303.7</v>
      </c>
    </row>
    <row r="550" spans="1:7" ht="42" customHeight="1" outlineLevel="4">
      <c r="A550" s="361" t="s">
        <v>323</v>
      </c>
      <c r="B550" s="362" t="s">
        <v>196</v>
      </c>
      <c r="C550" s="362" t="s">
        <v>1077</v>
      </c>
      <c r="D550" s="362"/>
      <c r="E550" s="363">
        <v>299.6</v>
      </c>
      <c r="F550" s="363">
        <v>296.9</v>
      </c>
      <c r="G550" s="363">
        <v>303.7</v>
      </c>
    </row>
    <row r="551" spans="1:7" ht="33" customHeight="1" outlineLevel="5">
      <c r="A551" s="361" t="s">
        <v>324</v>
      </c>
      <c r="B551" s="362" t="s">
        <v>196</v>
      </c>
      <c r="C551" s="362" t="s">
        <v>1078</v>
      </c>
      <c r="D551" s="362"/>
      <c r="E551" s="363">
        <v>299.6</v>
      </c>
      <c r="F551" s="363">
        <v>296.9</v>
      </c>
      <c r="G551" s="363">
        <v>303.7</v>
      </c>
    </row>
    <row r="552" spans="1:7" ht="27.75" customHeight="1" outlineLevel="6">
      <c r="A552" s="361" t="s">
        <v>751</v>
      </c>
      <c r="B552" s="362" t="s">
        <v>196</v>
      </c>
      <c r="C552" s="362" t="s">
        <v>1078</v>
      </c>
      <c r="D552" s="362" t="s">
        <v>752</v>
      </c>
      <c r="E552" s="363">
        <v>299.6</v>
      </c>
      <c r="F552" s="363">
        <v>296.9</v>
      </c>
      <c r="G552" s="363">
        <v>303.7</v>
      </c>
    </row>
    <row r="553" spans="1:7" ht="33" customHeight="1" outlineLevel="7">
      <c r="A553" s="346" t="s">
        <v>751</v>
      </c>
      <c r="B553" s="347" t="s">
        <v>196</v>
      </c>
      <c r="C553" s="347" t="s">
        <v>1078</v>
      </c>
      <c r="D553" s="347" t="s">
        <v>752</v>
      </c>
      <c r="E553" s="364">
        <v>299.6</v>
      </c>
      <c r="F553" s="364">
        <v>296.9</v>
      </c>
      <c r="G553" s="364">
        <v>303.7</v>
      </c>
    </row>
    <row r="554" spans="1:7" ht="12.75">
      <c r="A554" s="361" t="s">
        <v>1339</v>
      </c>
      <c r="B554" s="362" t="s">
        <v>197</v>
      </c>
      <c r="C554" s="362"/>
      <c r="D554" s="362"/>
      <c r="E554" s="363">
        <v>1574590.2</v>
      </c>
      <c r="F554" s="363">
        <v>1618162.3</v>
      </c>
      <c r="G554" s="363">
        <v>1727163.3</v>
      </c>
    </row>
    <row r="555" spans="1:7" ht="12.75" outlineLevel="1">
      <c r="A555" s="361" t="s">
        <v>198</v>
      </c>
      <c r="B555" s="362" t="s">
        <v>199</v>
      </c>
      <c r="C555" s="362"/>
      <c r="D555" s="362"/>
      <c r="E555" s="363">
        <v>596471.2</v>
      </c>
      <c r="F555" s="363">
        <v>684021.4</v>
      </c>
      <c r="G555" s="363">
        <v>737217.6</v>
      </c>
    </row>
    <row r="556" spans="1:7" ht="44.25" customHeight="1" outlineLevel="2">
      <c r="A556" s="361" t="s">
        <v>295</v>
      </c>
      <c r="B556" s="362" t="s">
        <v>199</v>
      </c>
      <c r="C556" s="362" t="s">
        <v>993</v>
      </c>
      <c r="D556" s="362"/>
      <c r="E556" s="363">
        <v>596471.2</v>
      </c>
      <c r="F556" s="363">
        <v>684021.4</v>
      </c>
      <c r="G556" s="363">
        <v>737217.6</v>
      </c>
    </row>
    <row r="557" spans="1:7" ht="33" customHeight="1" outlineLevel="3" collapsed="1">
      <c r="A557" s="361" t="s">
        <v>410</v>
      </c>
      <c r="B557" s="362" t="s">
        <v>199</v>
      </c>
      <c r="C557" s="362" t="s">
        <v>994</v>
      </c>
      <c r="D557" s="362"/>
      <c r="E557" s="363">
        <v>596471.2</v>
      </c>
      <c r="F557" s="363">
        <v>684021.4</v>
      </c>
      <c r="G557" s="363">
        <v>737217.6</v>
      </c>
    </row>
    <row r="558" spans="1:7" ht="33" customHeight="1" outlineLevel="4">
      <c r="A558" s="361" t="s">
        <v>297</v>
      </c>
      <c r="B558" s="362" t="s">
        <v>199</v>
      </c>
      <c r="C558" s="362" t="s">
        <v>995</v>
      </c>
      <c r="D558" s="362"/>
      <c r="E558" s="363">
        <v>581058.5</v>
      </c>
      <c r="F558" s="363">
        <v>670447.3</v>
      </c>
      <c r="G558" s="363">
        <v>723291.9</v>
      </c>
    </row>
    <row r="559" spans="1:7" ht="33" customHeight="1" outlineLevel="5">
      <c r="A559" s="361" t="s">
        <v>954</v>
      </c>
      <c r="B559" s="362" t="s">
        <v>199</v>
      </c>
      <c r="C559" s="362" t="s">
        <v>996</v>
      </c>
      <c r="D559" s="362"/>
      <c r="E559" s="363">
        <v>143111.2</v>
      </c>
      <c r="F559" s="363">
        <v>141820</v>
      </c>
      <c r="G559" s="363">
        <v>145091.6</v>
      </c>
    </row>
    <row r="560" spans="1:7" ht="29.25" customHeight="1" outlineLevel="6">
      <c r="A560" s="361" t="s">
        <v>751</v>
      </c>
      <c r="B560" s="362" t="s">
        <v>199</v>
      </c>
      <c r="C560" s="362" t="s">
        <v>996</v>
      </c>
      <c r="D560" s="362" t="s">
        <v>752</v>
      </c>
      <c r="E560" s="363">
        <v>143111.2</v>
      </c>
      <c r="F560" s="363">
        <v>141820</v>
      </c>
      <c r="G560" s="363">
        <v>145091.6</v>
      </c>
    </row>
    <row r="561" spans="1:7" ht="33" customHeight="1" outlineLevel="7">
      <c r="A561" s="346" t="s">
        <v>751</v>
      </c>
      <c r="B561" s="347" t="s">
        <v>199</v>
      </c>
      <c r="C561" s="347" t="s">
        <v>996</v>
      </c>
      <c r="D561" s="347" t="s">
        <v>752</v>
      </c>
      <c r="E561" s="364">
        <v>143111.2</v>
      </c>
      <c r="F561" s="364">
        <v>141820</v>
      </c>
      <c r="G561" s="364">
        <v>145091.6</v>
      </c>
    </row>
    <row r="562" spans="1:7" ht="115.5" customHeight="1" outlineLevel="5">
      <c r="A562" s="392" t="s">
        <v>298</v>
      </c>
      <c r="B562" s="362" t="s">
        <v>199</v>
      </c>
      <c r="C562" s="362" t="s">
        <v>997</v>
      </c>
      <c r="D562" s="362"/>
      <c r="E562" s="363">
        <v>437947.3</v>
      </c>
      <c r="F562" s="363">
        <v>528627.3</v>
      </c>
      <c r="G562" s="363">
        <v>578200.3</v>
      </c>
    </row>
    <row r="563" spans="1:7" ht="28.5" customHeight="1" outlineLevel="6">
      <c r="A563" s="361" t="s">
        <v>751</v>
      </c>
      <c r="B563" s="362" t="s">
        <v>199</v>
      </c>
      <c r="C563" s="362" t="s">
        <v>997</v>
      </c>
      <c r="D563" s="362" t="s">
        <v>752</v>
      </c>
      <c r="E563" s="363">
        <v>437947.3</v>
      </c>
      <c r="F563" s="363">
        <v>528627.3</v>
      </c>
      <c r="G563" s="363">
        <v>578200.3</v>
      </c>
    </row>
    <row r="564" spans="1:7" ht="33" customHeight="1" outlineLevel="7">
      <c r="A564" s="346" t="s">
        <v>751</v>
      </c>
      <c r="B564" s="347" t="s">
        <v>199</v>
      </c>
      <c r="C564" s="347" t="s">
        <v>997</v>
      </c>
      <c r="D564" s="347" t="s">
        <v>752</v>
      </c>
      <c r="E564" s="364">
        <v>437947.3</v>
      </c>
      <c r="F564" s="364">
        <v>528627.3</v>
      </c>
      <c r="G564" s="364">
        <v>578200.3</v>
      </c>
    </row>
    <row r="565" spans="1:7" ht="33" customHeight="1" outlineLevel="4">
      <c r="A565" s="361" t="s">
        <v>301</v>
      </c>
      <c r="B565" s="362" t="s">
        <v>199</v>
      </c>
      <c r="C565" s="362" t="s">
        <v>1001</v>
      </c>
      <c r="D565" s="362"/>
      <c r="E565" s="363">
        <v>15412.7</v>
      </c>
      <c r="F565" s="363">
        <v>13574.1</v>
      </c>
      <c r="G565" s="363">
        <v>13925.7</v>
      </c>
    </row>
    <row r="566" spans="1:7" ht="18" customHeight="1" outlineLevel="5">
      <c r="A566" s="361" t="s">
        <v>291</v>
      </c>
      <c r="B566" s="362" t="s">
        <v>199</v>
      </c>
      <c r="C566" s="362" t="s">
        <v>1002</v>
      </c>
      <c r="D566" s="362"/>
      <c r="E566" s="393">
        <v>10375.5</v>
      </c>
      <c r="F566" s="363">
        <v>2100.9</v>
      </c>
      <c r="G566" s="363">
        <v>2149.4</v>
      </c>
    </row>
    <row r="567" spans="1:7" ht="33" customHeight="1" outlineLevel="6">
      <c r="A567" s="361" t="s">
        <v>751</v>
      </c>
      <c r="B567" s="362" t="s">
        <v>199</v>
      </c>
      <c r="C567" s="362" t="s">
        <v>1002</v>
      </c>
      <c r="D567" s="362" t="s">
        <v>752</v>
      </c>
      <c r="E567" s="393">
        <v>10375.5</v>
      </c>
      <c r="F567" s="363">
        <v>2100.9</v>
      </c>
      <c r="G567" s="363">
        <v>2149.4</v>
      </c>
    </row>
    <row r="568" spans="1:7" ht="33" customHeight="1" outlineLevel="7">
      <c r="A568" s="346" t="s">
        <v>751</v>
      </c>
      <c r="B568" s="347" t="s">
        <v>199</v>
      </c>
      <c r="C568" s="347" t="s">
        <v>1002</v>
      </c>
      <c r="D568" s="347" t="s">
        <v>752</v>
      </c>
      <c r="E568" s="364">
        <v>10375.5</v>
      </c>
      <c r="F568" s="364">
        <v>2100.9</v>
      </c>
      <c r="G568" s="364">
        <v>2149.4</v>
      </c>
    </row>
    <row r="569" spans="1:7" ht="33" customHeight="1" outlineLevel="5">
      <c r="A569" s="361" t="s">
        <v>1003</v>
      </c>
      <c r="B569" s="362" t="s">
        <v>199</v>
      </c>
      <c r="C569" s="362" t="s">
        <v>1004</v>
      </c>
      <c r="D569" s="362"/>
      <c r="E569" s="363">
        <v>1800</v>
      </c>
      <c r="F569" s="363">
        <v>1783.8</v>
      </c>
      <c r="G569" s="363">
        <v>1825</v>
      </c>
    </row>
    <row r="570" spans="1:7" ht="31.5" customHeight="1" outlineLevel="6">
      <c r="A570" s="361" t="s">
        <v>751</v>
      </c>
      <c r="B570" s="362" t="s">
        <v>199</v>
      </c>
      <c r="C570" s="362" t="s">
        <v>1004</v>
      </c>
      <c r="D570" s="362" t="s">
        <v>752</v>
      </c>
      <c r="E570" s="363">
        <v>1800</v>
      </c>
      <c r="F570" s="363">
        <v>1783.8</v>
      </c>
      <c r="G570" s="363">
        <v>1825</v>
      </c>
    </row>
    <row r="571" spans="1:7" ht="33" customHeight="1" outlineLevel="7">
      <c r="A571" s="346" t="s">
        <v>751</v>
      </c>
      <c r="B571" s="347" t="s">
        <v>199</v>
      </c>
      <c r="C571" s="347" t="s">
        <v>1004</v>
      </c>
      <c r="D571" s="347" t="s">
        <v>752</v>
      </c>
      <c r="E571" s="364">
        <v>1800</v>
      </c>
      <c r="F571" s="364">
        <v>1783.8</v>
      </c>
      <c r="G571" s="364">
        <v>1825</v>
      </c>
    </row>
    <row r="572" spans="1:7" ht="30" customHeight="1" outlineLevel="5">
      <c r="A572" s="361" t="s">
        <v>309</v>
      </c>
      <c r="B572" s="362" t="s">
        <v>199</v>
      </c>
      <c r="C572" s="362" t="s">
        <v>1005</v>
      </c>
      <c r="D572" s="362"/>
      <c r="E572" s="363">
        <v>1100</v>
      </c>
      <c r="F572" s="363">
        <v>1090.1</v>
      </c>
      <c r="G572" s="363">
        <v>1115.2</v>
      </c>
    </row>
    <row r="573" spans="1:7" ht="34.5" customHeight="1" outlineLevel="6">
      <c r="A573" s="361" t="s">
        <v>751</v>
      </c>
      <c r="B573" s="362" t="s">
        <v>199</v>
      </c>
      <c r="C573" s="362" t="s">
        <v>1005</v>
      </c>
      <c r="D573" s="362" t="s">
        <v>752</v>
      </c>
      <c r="E573" s="363">
        <v>1100</v>
      </c>
      <c r="F573" s="363">
        <v>1090.1</v>
      </c>
      <c r="G573" s="363">
        <v>1115.2</v>
      </c>
    </row>
    <row r="574" spans="1:7" ht="33" customHeight="1" outlineLevel="7">
      <c r="A574" s="346" t="s">
        <v>751</v>
      </c>
      <c r="B574" s="347" t="s">
        <v>199</v>
      </c>
      <c r="C574" s="347" t="s">
        <v>1005</v>
      </c>
      <c r="D574" s="347" t="s">
        <v>752</v>
      </c>
      <c r="E574" s="364">
        <v>1100</v>
      </c>
      <c r="F574" s="364">
        <v>1090.1</v>
      </c>
      <c r="G574" s="364">
        <v>1115.2</v>
      </c>
    </row>
    <row r="575" spans="1:7" ht="33" customHeight="1" outlineLevel="5">
      <c r="A575" s="361" t="s">
        <v>300</v>
      </c>
      <c r="B575" s="362" t="s">
        <v>199</v>
      </c>
      <c r="C575" s="362" t="s">
        <v>1006</v>
      </c>
      <c r="D575" s="362"/>
      <c r="E575" s="363">
        <v>2057.2</v>
      </c>
      <c r="F575" s="363">
        <v>2237.2</v>
      </c>
      <c r="G575" s="363">
        <v>2327.2</v>
      </c>
    </row>
    <row r="576" spans="1:7" ht="33" customHeight="1" outlineLevel="6">
      <c r="A576" s="361" t="s">
        <v>751</v>
      </c>
      <c r="B576" s="362" t="s">
        <v>199</v>
      </c>
      <c r="C576" s="362" t="s">
        <v>1006</v>
      </c>
      <c r="D576" s="362" t="s">
        <v>752</v>
      </c>
      <c r="E576" s="363">
        <v>2057.2</v>
      </c>
      <c r="F576" s="363">
        <v>2237.2</v>
      </c>
      <c r="G576" s="363">
        <v>2327.2</v>
      </c>
    </row>
    <row r="577" spans="1:7" ht="33" customHeight="1" outlineLevel="7">
      <c r="A577" s="346" t="s">
        <v>751</v>
      </c>
      <c r="B577" s="347" t="s">
        <v>199</v>
      </c>
      <c r="C577" s="347" t="s">
        <v>1006</v>
      </c>
      <c r="D577" s="347" t="s">
        <v>752</v>
      </c>
      <c r="E577" s="364">
        <v>2057.2</v>
      </c>
      <c r="F577" s="364">
        <v>2237.2</v>
      </c>
      <c r="G577" s="364">
        <v>2327.2</v>
      </c>
    </row>
    <row r="578" spans="1:7" ht="33" customHeight="1" outlineLevel="5">
      <c r="A578" s="361" t="s">
        <v>1007</v>
      </c>
      <c r="B578" s="362" t="s">
        <v>199</v>
      </c>
      <c r="C578" s="362" t="s">
        <v>1008</v>
      </c>
      <c r="D578" s="362"/>
      <c r="E578" s="363">
        <v>80</v>
      </c>
      <c r="F578" s="363"/>
      <c r="G578" s="363"/>
    </row>
    <row r="579" spans="1:7" ht="29.25" customHeight="1" outlineLevel="6">
      <c r="A579" s="361" t="s">
        <v>751</v>
      </c>
      <c r="B579" s="362" t="s">
        <v>199</v>
      </c>
      <c r="C579" s="362" t="s">
        <v>1008</v>
      </c>
      <c r="D579" s="362" t="s">
        <v>752</v>
      </c>
      <c r="E579" s="363">
        <v>80</v>
      </c>
      <c r="F579" s="363"/>
      <c r="G579" s="363"/>
    </row>
    <row r="580" spans="1:7" ht="33" customHeight="1" outlineLevel="7">
      <c r="A580" s="346" t="s">
        <v>751</v>
      </c>
      <c r="B580" s="347" t="s">
        <v>199</v>
      </c>
      <c r="C580" s="347" t="s">
        <v>1008</v>
      </c>
      <c r="D580" s="347" t="s">
        <v>752</v>
      </c>
      <c r="E580" s="364">
        <v>80</v>
      </c>
      <c r="F580" s="364"/>
      <c r="G580" s="364"/>
    </row>
    <row r="581" spans="1:7" ht="14.25" customHeight="1" outlineLevel="5">
      <c r="A581" s="361" t="s">
        <v>311</v>
      </c>
      <c r="B581" s="362" t="s">
        <v>199</v>
      </c>
      <c r="C581" s="362" t="s">
        <v>1009</v>
      </c>
      <c r="D581" s="362"/>
      <c r="E581" s="363"/>
      <c r="F581" s="363">
        <v>6362.1</v>
      </c>
      <c r="G581" s="363">
        <v>6508.9</v>
      </c>
    </row>
    <row r="582" spans="1:7" ht="29.25" customHeight="1" outlineLevel="6">
      <c r="A582" s="361" t="s">
        <v>751</v>
      </c>
      <c r="B582" s="362" t="s">
        <v>199</v>
      </c>
      <c r="C582" s="362" t="s">
        <v>1009</v>
      </c>
      <c r="D582" s="362" t="s">
        <v>752</v>
      </c>
      <c r="E582" s="363"/>
      <c r="F582" s="363">
        <v>6362.1</v>
      </c>
      <c r="G582" s="363">
        <v>6508.9</v>
      </c>
    </row>
    <row r="583" spans="1:7" ht="33" customHeight="1" outlineLevel="7">
      <c r="A583" s="346" t="s">
        <v>751</v>
      </c>
      <c r="B583" s="347" t="s">
        <v>199</v>
      </c>
      <c r="C583" s="347" t="s">
        <v>1009</v>
      </c>
      <c r="D583" s="347" t="s">
        <v>752</v>
      </c>
      <c r="E583" s="364"/>
      <c r="F583" s="364">
        <v>6362.1</v>
      </c>
      <c r="G583" s="364">
        <v>6508.9</v>
      </c>
    </row>
    <row r="584" spans="1:7" ht="14.25" customHeight="1" outlineLevel="1">
      <c r="A584" s="361" t="s">
        <v>200</v>
      </c>
      <c r="B584" s="362" t="s">
        <v>201</v>
      </c>
      <c r="C584" s="362"/>
      <c r="D584" s="362"/>
      <c r="E584" s="363">
        <v>693626.6</v>
      </c>
      <c r="F584" s="363">
        <v>653374.8</v>
      </c>
      <c r="G584" s="363">
        <v>703475.9</v>
      </c>
    </row>
    <row r="585" spans="1:7" ht="44.25" customHeight="1" outlineLevel="2" collapsed="1">
      <c r="A585" s="361" t="s">
        <v>295</v>
      </c>
      <c r="B585" s="362" t="s">
        <v>201</v>
      </c>
      <c r="C585" s="362" t="s">
        <v>993</v>
      </c>
      <c r="D585" s="362"/>
      <c r="E585" s="363">
        <v>691302.4</v>
      </c>
      <c r="F585" s="363">
        <v>653374.8</v>
      </c>
      <c r="G585" s="363">
        <v>703475.9</v>
      </c>
    </row>
    <row r="586" spans="1:7" ht="44.25" customHeight="1" outlineLevel="3">
      <c r="A586" s="361" t="s">
        <v>412</v>
      </c>
      <c r="B586" s="362" t="s">
        <v>201</v>
      </c>
      <c r="C586" s="362" t="s">
        <v>1010</v>
      </c>
      <c r="D586" s="362"/>
      <c r="E586" s="363">
        <v>691302.4</v>
      </c>
      <c r="F586" s="363">
        <v>653374.8</v>
      </c>
      <c r="G586" s="363">
        <v>703475.9</v>
      </c>
    </row>
    <row r="587" spans="1:7" ht="33" customHeight="1" outlineLevel="4">
      <c r="A587" s="361" t="s">
        <v>302</v>
      </c>
      <c r="B587" s="362" t="s">
        <v>201</v>
      </c>
      <c r="C587" s="362" t="s">
        <v>1011</v>
      </c>
      <c r="D587" s="362"/>
      <c r="E587" s="363">
        <v>591059.4</v>
      </c>
      <c r="F587" s="363">
        <v>617509.1</v>
      </c>
      <c r="G587" s="363">
        <v>668298.6</v>
      </c>
    </row>
    <row r="588" spans="1:7" ht="33" customHeight="1" outlineLevel="5">
      <c r="A588" s="361" t="s">
        <v>954</v>
      </c>
      <c r="B588" s="362" t="s">
        <v>201</v>
      </c>
      <c r="C588" s="362" t="s">
        <v>1012</v>
      </c>
      <c r="D588" s="362"/>
      <c r="E588" s="363">
        <v>90920</v>
      </c>
      <c r="F588" s="363">
        <v>90099.7</v>
      </c>
      <c r="G588" s="363">
        <v>92178.2</v>
      </c>
    </row>
    <row r="589" spans="1:7" ht="27.75" customHeight="1" outlineLevel="6">
      <c r="A589" s="361" t="s">
        <v>751</v>
      </c>
      <c r="B589" s="362" t="s">
        <v>201</v>
      </c>
      <c r="C589" s="362" t="s">
        <v>1012</v>
      </c>
      <c r="D589" s="362" t="s">
        <v>752</v>
      </c>
      <c r="E589" s="363">
        <v>90920</v>
      </c>
      <c r="F589" s="363">
        <v>90099.7</v>
      </c>
      <c r="G589" s="363">
        <v>92178.2</v>
      </c>
    </row>
    <row r="590" spans="1:7" ht="33" customHeight="1" outlineLevel="7">
      <c r="A590" s="346" t="s">
        <v>751</v>
      </c>
      <c r="B590" s="347" t="s">
        <v>201</v>
      </c>
      <c r="C590" s="347" t="s">
        <v>1012</v>
      </c>
      <c r="D590" s="347" t="s">
        <v>752</v>
      </c>
      <c r="E590" s="364">
        <v>90920</v>
      </c>
      <c r="F590" s="364">
        <v>90099.7</v>
      </c>
      <c r="G590" s="364">
        <v>92178.2</v>
      </c>
    </row>
    <row r="591" spans="1:7" ht="123.75" customHeight="1" outlineLevel="5">
      <c r="A591" s="392" t="s">
        <v>303</v>
      </c>
      <c r="B591" s="362" t="s">
        <v>201</v>
      </c>
      <c r="C591" s="362" t="s">
        <v>1013</v>
      </c>
      <c r="D591" s="362"/>
      <c r="E591" s="363">
        <v>500139.4</v>
      </c>
      <c r="F591" s="363">
        <v>527409.4</v>
      </c>
      <c r="G591" s="363">
        <v>576120.4</v>
      </c>
    </row>
    <row r="592" spans="1:7" ht="27" customHeight="1" outlineLevel="6">
      <c r="A592" s="361" t="s">
        <v>751</v>
      </c>
      <c r="B592" s="362" t="s">
        <v>201</v>
      </c>
      <c r="C592" s="362" t="s">
        <v>1013</v>
      </c>
      <c r="D592" s="362" t="s">
        <v>752</v>
      </c>
      <c r="E592" s="363">
        <v>500139.4</v>
      </c>
      <c r="F592" s="363">
        <v>527409.4</v>
      </c>
      <c r="G592" s="363">
        <v>576120.4</v>
      </c>
    </row>
    <row r="593" spans="1:7" ht="33" customHeight="1" outlineLevel="7">
      <c r="A593" s="346" t="s">
        <v>751</v>
      </c>
      <c r="B593" s="347" t="s">
        <v>201</v>
      </c>
      <c r="C593" s="347" t="s">
        <v>1013</v>
      </c>
      <c r="D593" s="347" t="s">
        <v>752</v>
      </c>
      <c r="E593" s="364">
        <v>500139.4</v>
      </c>
      <c r="F593" s="364">
        <v>527409.4</v>
      </c>
      <c r="G593" s="364">
        <v>576120.4</v>
      </c>
    </row>
    <row r="594" spans="1:7" ht="30.75" customHeight="1" outlineLevel="4">
      <c r="A594" s="361" t="s">
        <v>304</v>
      </c>
      <c r="B594" s="362" t="s">
        <v>201</v>
      </c>
      <c r="C594" s="362" t="s">
        <v>1014</v>
      </c>
      <c r="D594" s="362"/>
      <c r="E594" s="363">
        <v>24894</v>
      </c>
      <c r="F594" s="363">
        <v>14906.8</v>
      </c>
      <c r="G594" s="363">
        <v>13805</v>
      </c>
    </row>
    <row r="595" spans="1:7" ht="34.5" customHeight="1" outlineLevel="5">
      <c r="A595" s="361" t="s">
        <v>1015</v>
      </c>
      <c r="B595" s="362" t="s">
        <v>201</v>
      </c>
      <c r="C595" s="362" t="s">
        <v>1016</v>
      </c>
      <c r="D595" s="362"/>
      <c r="E595" s="363">
        <v>1000</v>
      </c>
      <c r="F595" s="363">
        <v>991</v>
      </c>
      <c r="G595" s="363">
        <v>1013.9</v>
      </c>
    </row>
    <row r="596" spans="1:7" ht="44.25" customHeight="1" outlineLevel="6">
      <c r="A596" s="361" t="s">
        <v>751</v>
      </c>
      <c r="B596" s="362" t="s">
        <v>201</v>
      </c>
      <c r="C596" s="362" t="s">
        <v>1016</v>
      </c>
      <c r="D596" s="362" t="s">
        <v>752</v>
      </c>
      <c r="E596" s="363">
        <v>1000</v>
      </c>
      <c r="F596" s="363">
        <v>991</v>
      </c>
      <c r="G596" s="363">
        <v>1013.9</v>
      </c>
    </row>
    <row r="597" spans="1:7" ht="33" customHeight="1" outlineLevel="7">
      <c r="A597" s="346" t="s">
        <v>751</v>
      </c>
      <c r="B597" s="347" t="s">
        <v>201</v>
      </c>
      <c r="C597" s="347" t="s">
        <v>1016</v>
      </c>
      <c r="D597" s="347" t="s">
        <v>752</v>
      </c>
      <c r="E597" s="364">
        <v>1000</v>
      </c>
      <c r="F597" s="364">
        <v>991</v>
      </c>
      <c r="G597" s="364">
        <v>1013.9</v>
      </c>
    </row>
    <row r="598" spans="1:7" ht="21.75" customHeight="1" outlineLevel="5">
      <c r="A598" s="361" t="s">
        <v>1017</v>
      </c>
      <c r="B598" s="362" t="s">
        <v>201</v>
      </c>
      <c r="C598" s="362" t="s">
        <v>1018</v>
      </c>
      <c r="D598" s="362"/>
      <c r="E598" s="363">
        <v>800</v>
      </c>
      <c r="F598" s="363">
        <v>792.8</v>
      </c>
      <c r="G598" s="363">
        <v>811.1</v>
      </c>
    </row>
    <row r="599" spans="1:7" ht="33" customHeight="1" outlineLevel="6">
      <c r="A599" s="361" t="s">
        <v>908</v>
      </c>
      <c r="B599" s="362" t="s">
        <v>201</v>
      </c>
      <c r="C599" s="362" t="s">
        <v>1018</v>
      </c>
      <c r="D599" s="362" t="s">
        <v>746</v>
      </c>
      <c r="E599" s="363">
        <v>200</v>
      </c>
      <c r="F599" s="363">
        <v>198.2</v>
      </c>
      <c r="G599" s="363">
        <v>202.8</v>
      </c>
    </row>
    <row r="600" spans="1:7" ht="33" customHeight="1" outlineLevel="7">
      <c r="A600" s="346" t="s">
        <v>908</v>
      </c>
      <c r="B600" s="347" t="s">
        <v>201</v>
      </c>
      <c r="C600" s="347" t="s">
        <v>1018</v>
      </c>
      <c r="D600" s="347" t="s">
        <v>746</v>
      </c>
      <c r="E600" s="364">
        <v>200</v>
      </c>
      <c r="F600" s="364">
        <v>198.2</v>
      </c>
      <c r="G600" s="364">
        <v>202.8</v>
      </c>
    </row>
    <row r="601" spans="1:7" ht="28.5" customHeight="1" outlineLevel="6">
      <c r="A601" s="361" t="s">
        <v>751</v>
      </c>
      <c r="B601" s="362" t="s">
        <v>201</v>
      </c>
      <c r="C601" s="362" t="s">
        <v>1018</v>
      </c>
      <c r="D601" s="362" t="s">
        <v>752</v>
      </c>
      <c r="E601" s="363">
        <v>600</v>
      </c>
      <c r="F601" s="363">
        <v>594.6</v>
      </c>
      <c r="G601" s="363">
        <v>608.3</v>
      </c>
    </row>
    <row r="602" spans="1:7" ht="33" customHeight="1" outlineLevel="7">
      <c r="A602" s="346" t="s">
        <v>751</v>
      </c>
      <c r="B602" s="347" t="s">
        <v>201</v>
      </c>
      <c r="C602" s="347" t="s">
        <v>1018</v>
      </c>
      <c r="D602" s="347" t="s">
        <v>752</v>
      </c>
      <c r="E602" s="364">
        <v>600</v>
      </c>
      <c r="F602" s="364">
        <v>594.6</v>
      </c>
      <c r="G602" s="364">
        <v>608.3</v>
      </c>
    </row>
    <row r="603" spans="1:7" ht="33" customHeight="1" outlineLevel="5">
      <c r="A603" s="361" t="s">
        <v>305</v>
      </c>
      <c r="B603" s="362" t="s">
        <v>201</v>
      </c>
      <c r="C603" s="362" t="s">
        <v>1019</v>
      </c>
      <c r="D603" s="362"/>
      <c r="E603" s="363">
        <v>22944</v>
      </c>
      <c r="F603" s="363">
        <v>13123</v>
      </c>
      <c r="G603" s="363">
        <v>11980</v>
      </c>
    </row>
    <row r="604" spans="1:7" ht="33" customHeight="1" outlineLevel="6">
      <c r="A604" s="361" t="s">
        <v>751</v>
      </c>
      <c r="B604" s="362" t="s">
        <v>201</v>
      </c>
      <c r="C604" s="362" t="s">
        <v>1019</v>
      </c>
      <c r="D604" s="362" t="s">
        <v>752</v>
      </c>
      <c r="E604" s="363">
        <v>22944</v>
      </c>
      <c r="F604" s="363">
        <v>13123</v>
      </c>
      <c r="G604" s="363">
        <v>11980</v>
      </c>
    </row>
    <row r="605" spans="1:7" ht="33" customHeight="1" outlineLevel="7">
      <c r="A605" s="346" t="s">
        <v>751</v>
      </c>
      <c r="B605" s="347" t="s">
        <v>201</v>
      </c>
      <c r="C605" s="347" t="s">
        <v>1019</v>
      </c>
      <c r="D605" s="347" t="s">
        <v>752</v>
      </c>
      <c r="E605" s="364">
        <v>22944</v>
      </c>
      <c r="F605" s="364">
        <v>13123</v>
      </c>
      <c r="G605" s="364">
        <v>11980</v>
      </c>
    </row>
    <row r="606" spans="1:7" ht="33" customHeight="1" outlineLevel="5">
      <c r="A606" s="361" t="s">
        <v>1007</v>
      </c>
      <c r="B606" s="362" t="s">
        <v>201</v>
      </c>
      <c r="C606" s="362" t="s">
        <v>1020</v>
      </c>
      <c r="D606" s="362"/>
      <c r="E606" s="363">
        <v>150</v>
      </c>
      <c r="F606" s="363"/>
      <c r="G606" s="363"/>
    </row>
    <row r="607" spans="1:7" ht="28.5" customHeight="1" outlineLevel="6">
      <c r="A607" s="361" t="s">
        <v>751</v>
      </c>
      <c r="B607" s="362" t="s">
        <v>201</v>
      </c>
      <c r="C607" s="362" t="s">
        <v>1020</v>
      </c>
      <c r="D607" s="362" t="s">
        <v>752</v>
      </c>
      <c r="E607" s="363">
        <v>150</v>
      </c>
      <c r="F607" s="363"/>
      <c r="G607" s="363"/>
    </row>
    <row r="608" spans="1:7" ht="33" customHeight="1" outlineLevel="7">
      <c r="A608" s="346" t="s">
        <v>751</v>
      </c>
      <c r="B608" s="347" t="s">
        <v>201</v>
      </c>
      <c r="C608" s="347" t="s">
        <v>1020</v>
      </c>
      <c r="D608" s="347" t="s">
        <v>752</v>
      </c>
      <c r="E608" s="364">
        <v>150</v>
      </c>
      <c r="F608" s="364"/>
      <c r="G608" s="364"/>
    </row>
    <row r="609" spans="1:7" ht="30.75" customHeight="1" outlineLevel="4">
      <c r="A609" s="361" t="s">
        <v>308</v>
      </c>
      <c r="B609" s="362" t="s">
        <v>201</v>
      </c>
      <c r="C609" s="362" t="s">
        <v>1023</v>
      </c>
      <c r="D609" s="362"/>
      <c r="E609" s="363">
        <v>75349</v>
      </c>
      <c r="F609" s="363">
        <v>20958.9</v>
      </c>
      <c r="G609" s="363">
        <v>21372.3</v>
      </c>
    </row>
    <row r="610" spans="1:7" ht="16.5" customHeight="1" outlineLevel="5">
      <c r="A610" s="361" t="s">
        <v>291</v>
      </c>
      <c r="B610" s="362" t="s">
        <v>201</v>
      </c>
      <c r="C610" s="362" t="s">
        <v>1024</v>
      </c>
      <c r="D610" s="362"/>
      <c r="E610" s="363">
        <v>10808</v>
      </c>
      <c r="F610" s="363">
        <v>7432.3</v>
      </c>
      <c r="G610" s="363">
        <v>7603.8</v>
      </c>
    </row>
    <row r="611" spans="1:7" ht="33" customHeight="1" outlineLevel="6">
      <c r="A611" s="361" t="s">
        <v>751</v>
      </c>
      <c r="B611" s="362" t="s">
        <v>201</v>
      </c>
      <c r="C611" s="362" t="s">
        <v>1024</v>
      </c>
      <c r="D611" s="362" t="s">
        <v>752</v>
      </c>
      <c r="E611" s="363">
        <v>10808</v>
      </c>
      <c r="F611" s="363">
        <v>7432.3</v>
      </c>
      <c r="G611" s="363">
        <v>7603.8</v>
      </c>
    </row>
    <row r="612" spans="1:7" ht="33" customHeight="1" outlineLevel="7">
      <c r="A612" s="346" t="s">
        <v>751</v>
      </c>
      <c r="B612" s="347" t="s">
        <v>201</v>
      </c>
      <c r="C612" s="347" t="s">
        <v>1024</v>
      </c>
      <c r="D612" s="347" t="s">
        <v>752</v>
      </c>
      <c r="E612" s="364">
        <v>10808</v>
      </c>
      <c r="F612" s="364">
        <v>7432.3</v>
      </c>
      <c r="G612" s="364">
        <v>7603.8</v>
      </c>
    </row>
    <row r="613" spans="1:7" ht="33" customHeight="1" outlineLevel="5">
      <c r="A613" s="361" t="s">
        <v>1025</v>
      </c>
      <c r="B613" s="362" t="s">
        <v>201</v>
      </c>
      <c r="C613" s="362" t="s">
        <v>1026</v>
      </c>
      <c r="D613" s="362"/>
      <c r="E613" s="363">
        <v>3400</v>
      </c>
      <c r="F613" s="363">
        <v>3369.3</v>
      </c>
      <c r="G613" s="363">
        <v>3447</v>
      </c>
    </row>
    <row r="614" spans="1:7" ht="30.75" customHeight="1" outlineLevel="6">
      <c r="A614" s="361" t="s">
        <v>751</v>
      </c>
      <c r="B614" s="362" t="s">
        <v>201</v>
      </c>
      <c r="C614" s="362" t="s">
        <v>1026</v>
      </c>
      <c r="D614" s="362" t="s">
        <v>752</v>
      </c>
      <c r="E614" s="363">
        <v>3400</v>
      </c>
      <c r="F614" s="363">
        <v>3369.3</v>
      </c>
      <c r="G614" s="363">
        <v>3447</v>
      </c>
    </row>
    <row r="615" spans="1:7" ht="33" customHeight="1" outlineLevel="7">
      <c r="A615" s="346" t="s">
        <v>751</v>
      </c>
      <c r="B615" s="347" t="s">
        <v>201</v>
      </c>
      <c r="C615" s="347" t="s">
        <v>1026</v>
      </c>
      <c r="D615" s="347" t="s">
        <v>752</v>
      </c>
      <c r="E615" s="364">
        <v>3400</v>
      </c>
      <c r="F615" s="364">
        <v>3369.3</v>
      </c>
      <c r="G615" s="364">
        <v>3447</v>
      </c>
    </row>
    <row r="616" spans="1:7" ht="29.25" customHeight="1" outlineLevel="5">
      <c r="A616" s="361" t="s">
        <v>309</v>
      </c>
      <c r="B616" s="362" t="s">
        <v>201</v>
      </c>
      <c r="C616" s="362" t="s">
        <v>1027</v>
      </c>
      <c r="D616" s="362"/>
      <c r="E616" s="363">
        <v>1500</v>
      </c>
      <c r="F616" s="363">
        <v>1486.5</v>
      </c>
      <c r="G616" s="363">
        <v>1520.8</v>
      </c>
    </row>
    <row r="617" spans="1:7" ht="32.25" customHeight="1" outlineLevel="6">
      <c r="A617" s="361" t="s">
        <v>751</v>
      </c>
      <c r="B617" s="362" t="s">
        <v>201</v>
      </c>
      <c r="C617" s="362" t="s">
        <v>1027</v>
      </c>
      <c r="D617" s="362" t="s">
        <v>752</v>
      </c>
      <c r="E617" s="363">
        <v>1500</v>
      </c>
      <c r="F617" s="363">
        <v>1486.5</v>
      </c>
      <c r="G617" s="363">
        <v>1520.8</v>
      </c>
    </row>
    <row r="618" spans="1:7" ht="33" customHeight="1" outlineLevel="7">
      <c r="A618" s="346" t="s">
        <v>751</v>
      </c>
      <c r="B618" s="347" t="s">
        <v>201</v>
      </c>
      <c r="C618" s="347" t="s">
        <v>1027</v>
      </c>
      <c r="D618" s="347" t="s">
        <v>752</v>
      </c>
      <c r="E618" s="364">
        <v>1500</v>
      </c>
      <c r="F618" s="364">
        <v>1486.5</v>
      </c>
      <c r="G618" s="364">
        <v>1520.8</v>
      </c>
    </row>
    <row r="619" spans="1:7" ht="21.75" customHeight="1" outlineLevel="5">
      <c r="A619" s="361" t="s">
        <v>311</v>
      </c>
      <c r="B619" s="362" t="s">
        <v>201</v>
      </c>
      <c r="C619" s="362" t="s">
        <v>1028</v>
      </c>
      <c r="D619" s="362"/>
      <c r="E619" s="363">
        <v>50087</v>
      </c>
      <c r="F619" s="363"/>
      <c r="G619" s="363"/>
    </row>
    <row r="620" spans="1:7" ht="33.75" customHeight="1" outlineLevel="6">
      <c r="A620" s="361" t="s">
        <v>751</v>
      </c>
      <c r="B620" s="362" t="s">
        <v>201</v>
      </c>
      <c r="C620" s="362" t="s">
        <v>1028</v>
      </c>
      <c r="D620" s="362" t="s">
        <v>752</v>
      </c>
      <c r="E620" s="363">
        <v>50087</v>
      </c>
      <c r="F620" s="363"/>
      <c r="G620" s="363"/>
    </row>
    <row r="621" spans="1:7" ht="33" customHeight="1" outlineLevel="7">
      <c r="A621" s="346" t="s">
        <v>751</v>
      </c>
      <c r="B621" s="347" t="s">
        <v>201</v>
      </c>
      <c r="C621" s="347" t="s">
        <v>1028</v>
      </c>
      <c r="D621" s="347" t="s">
        <v>752</v>
      </c>
      <c r="E621" s="364">
        <v>50087</v>
      </c>
      <c r="F621" s="364"/>
      <c r="G621" s="364"/>
    </row>
    <row r="622" spans="1:7" ht="46.5" customHeight="1" outlineLevel="5">
      <c r="A622" s="361" t="s">
        <v>310</v>
      </c>
      <c r="B622" s="362" t="s">
        <v>201</v>
      </c>
      <c r="C622" s="362" t="s">
        <v>1029</v>
      </c>
      <c r="D622" s="362"/>
      <c r="E622" s="363">
        <v>300</v>
      </c>
      <c r="F622" s="363">
        <v>297.3</v>
      </c>
      <c r="G622" s="363">
        <v>304.2</v>
      </c>
    </row>
    <row r="623" spans="1:7" ht="33" customHeight="1" outlineLevel="6">
      <c r="A623" s="361" t="s">
        <v>751</v>
      </c>
      <c r="B623" s="362" t="s">
        <v>201</v>
      </c>
      <c r="C623" s="362" t="s">
        <v>1029</v>
      </c>
      <c r="D623" s="362" t="s">
        <v>752</v>
      </c>
      <c r="E623" s="363">
        <v>300</v>
      </c>
      <c r="F623" s="363">
        <v>297.3</v>
      </c>
      <c r="G623" s="363">
        <v>304.2</v>
      </c>
    </row>
    <row r="624" spans="1:7" ht="33" customHeight="1" outlineLevel="7">
      <c r="A624" s="346" t="s">
        <v>751</v>
      </c>
      <c r="B624" s="347" t="s">
        <v>201</v>
      </c>
      <c r="C624" s="347" t="s">
        <v>1029</v>
      </c>
      <c r="D624" s="347" t="s">
        <v>752</v>
      </c>
      <c r="E624" s="364">
        <v>300</v>
      </c>
      <c r="F624" s="364">
        <v>297.3</v>
      </c>
      <c r="G624" s="364">
        <v>304.2</v>
      </c>
    </row>
    <row r="625" spans="1:7" ht="45" customHeight="1" outlineLevel="5">
      <c r="A625" s="361" t="s">
        <v>310</v>
      </c>
      <c r="B625" s="362" t="s">
        <v>201</v>
      </c>
      <c r="C625" s="362" t="s">
        <v>1030</v>
      </c>
      <c r="D625" s="362"/>
      <c r="E625" s="363">
        <v>3874</v>
      </c>
      <c r="F625" s="363">
        <v>3042</v>
      </c>
      <c r="G625" s="363">
        <v>3042</v>
      </c>
    </row>
    <row r="626" spans="1:7" ht="29.25" customHeight="1" outlineLevel="6">
      <c r="A626" s="361" t="s">
        <v>751</v>
      </c>
      <c r="B626" s="362" t="s">
        <v>201</v>
      </c>
      <c r="C626" s="362" t="s">
        <v>1030</v>
      </c>
      <c r="D626" s="362" t="s">
        <v>752</v>
      </c>
      <c r="E626" s="363">
        <v>3874</v>
      </c>
      <c r="F626" s="363">
        <v>3042</v>
      </c>
      <c r="G626" s="363">
        <v>3042</v>
      </c>
    </row>
    <row r="627" spans="1:7" ht="33" customHeight="1" outlineLevel="7">
      <c r="A627" s="346" t="s">
        <v>751</v>
      </c>
      <c r="B627" s="347" t="s">
        <v>201</v>
      </c>
      <c r="C627" s="347" t="s">
        <v>1030</v>
      </c>
      <c r="D627" s="347" t="s">
        <v>752</v>
      </c>
      <c r="E627" s="364">
        <v>3874</v>
      </c>
      <c r="F627" s="364">
        <v>3042</v>
      </c>
      <c r="G627" s="364">
        <v>3042</v>
      </c>
    </row>
    <row r="628" spans="1:7" ht="15" customHeight="1" outlineLevel="5">
      <c r="A628" s="361" t="s">
        <v>311</v>
      </c>
      <c r="B628" s="362" t="s">
        <v>201</v>
      </c>
      <c r="C628" s="362" t="s">
        <v>1031</v>
      </c>
      <c r="D628" s="362"/>
      <c r="E628" s="363">
        <v>5380</v>
      </c>
      <c r="F628" s="363">
        <v>5331.5</v>
      </c>
      <c r="G628" s="363">
        <v>5454.5</v>
      </c>
    </row>
    <row r="629" spans="1:7" ht="31.5" customHeight="1" outlineLevel="6">
      <c r="A629" s="361" t="s">
        <v>751</v>
      </c>
      <c r="B629" s="362" t="s">
        <v>201</v>
      </c>
      <c r="C629" s="362" t="s">
        <v>1031</v>
      </c>
      <c r="D629" s="362" t="s">
        <v>752</v>
      </c>
      <c r="E629" s="363">
        <v>5380</v>
      </c>
      <c r="F629" s="363">
        <v>5331.5</v>
      </c>
      <c r="G629" s="363">
        <v>5454.5</v>
      </c>
    </row>
    <row r="630" spans="1:7" ht="33" customHeight="1" outlineLevel="7">
      <c r="A630" s="346" t="s">
        <v>751</v>
      </c>
      <c r="B630" s="347" t="s">
        <v>201</v>
      </c>
      <c r="C630" s="347" t="s">
        <v>1031</v>
      </c>
      <c r="D630" s="347" t="s">
        <v>752</v>
      </c>
      <c r="E630" s="364">
        <v>5380</v>
      </c>
      <c r="F630" s="364">
        <v>5331.5</v>
      </c>
      <c r="G630" s="364">
        <v>5454.5</v>
      </c>
    </row>
    <row r="631" spans="1:7" ht="21" customHeight="1" outlineLevel="2">
      <c r="A631" s="361" t="s">
        <v>1272</v>
      </c>
      <c r="B631" s="362" t="s">
        <v>201</v>
      </c>
      <c r="C631" s="362" t="s">
        <v>1273</v>
      </c>
      <c r="D631" s="362"/>
      <c r="E631" s="363">
        <v>2324.2</v>
      </c>
      <c r="F631" s="363"/>
      <c r="G631" s="363"/>
    </row>
    <row r="632" spans="1:7" ht="21" customHeight="1" outlineLevel="3">
      <c r="A632" s="361" t="s">
        <v>386</v>
      </c>
      <c r="B632" s="362" t="s">
        <v>201</v>
      </c>
      <c r="C632" s="362" t="s">
        <v>1274</v>
      </c>
      <c r="D632" s="362"/>
      <c r="E632" s="363">
        <v>2324.2</v>
      </c>
      <c r="F632" s="363"/>
      <c r="G632" s="363"/>
    </row>
    <row r="633" spans="1:7" ht="21" customHeight="1" outlineLevel="4">
      <c r="A633" s="361" t="s">
        <v>386</v>
      </c>
      <c r="B633" s="362" t="s">
        <v>201</v>
      </c>
      <c r="C633" s="362" t="s">
        <v>1275</v>
      </c>
      <c r="D633" s="362"/>
      <c r="E633" s="363">
        <v>2324.2</v>
      </c>
      <c r="F633" s="363"/>
      <c r="G633" s="363"/>
    </row>
    <row r="634" spans="1:7" ht="21" customHeight="1" outlineLevel="5">
      <c r="A634" s="361" t="s">
        <v>291</v>
      </c>
      <c r="B634" s="362" t="s">
        <v>201</v>
      </c>
      <c r="C634" s="362" t="s">
        <v>1277</v>
      </c>
      <c r="D634" s="362"/>
      <c r="E634" s="363">
        <v>2324.2</v>
      </c>
      <c r="F634" s="363"/>
      <c r="G634" s="363"/>
    </row>
    <row r="635" spans="1:7" ht="30" customHeight="1" outlineLevel="6">
      <c r="A635" s="361" t="s">
        <v>751</v>
      </c>
      <c r="B635" s="362" t="s">
        <v>201</v>
      </c>
      <c r="C635" s="362" t="s">
        <v>1277</v>
      </c>
      <c r="D635" s="362" t="s">
        <v>752</v>
      </c>
      <c r="E635" s="363">
        <v>2324.2</v>
      </c>
      <c r="F635" s="363"/>
      <c r="G635" s="363"/>
    </row>
    <row r="636" spans="1:7" ht="33" customHeight="1" outlineLevel="7">
      <c r="A636" s="346" t="s">
        <v>751</v>
      </c>
      <c r="B636" s="347" t="s">
        <v>201</v>
      </c>
      <c r="C636" s="347" t="s">
        <v>1277</v>
      </c>
      <c r="D636" s="347" t="s">
        <v>752</v>
      </c>
      <c r="E636" s="364">
        <v>2324.2</v>
      </c>
      <c r="F636" s="364"/>
      <c r="G636" s="364"/>
    </row>
    <row r="637" spans="1:7" ht="18" customHeight="1" outlineLevel="1">
      <c r="A637" s="361" t="s">
        <v>202</v>
      </c>
      <c r="B637" s="362" t="s">
        <v>203</v>
      </c>
      <c r="C637" s="362"/>
      <c r="D637" s="362"/>
      <c r="E637" s="363">
        <v>243008.8</v>
      </c>
      <c r="F637" s="363">
        <v>241459.1</v>
      </c>
      <c r="G637" s="363">
        <v>246411.6</v>
      </c>
    </row>
    <row r="638" spans="1:7" ht="44.25" customHeight="1" outlineLevel="2" collapsed="1">
      <c r="A638" s="361" t="s">
        <v>944</v>
      </c>
      <c r="B638" s="362" t="s">
        <v>203</v>
      </c>
      <c r="C638" s="362" t="s">
        <v>945</v>
      </c>
      <c r="D638" s="362"/>
      <c r="E638" s="363">
        <v>84457.1</v>
      </c>
      <c r="F638" s="363">
        <v>84318.1</v>
      </c>
      <c r="G638" s="363">
        <v>85696</v>
      </c>
    </row>
    <row r="639" spans="1:7" ht="44.25" customHeight="1" outlineLevel="3">
      <c r="A639" s="361" t="s">
        <v>411</v>
      </c>
      <c r="B639" s="362" t="s">
        <v>203</v>
      </c>
      <c r="C639" s="362" t="s">
        <v>952</v>
      </c>
      <c r="D639" s="362"/>
      <c r="E639" s="363">
        <v>81407.7</v>
      </c>
      <c r="F639" s="363">
        <v>80673.2</v>
      </c>
      <c r="G639" s="363">
        <v>82534.2</v>
      </c>
    </row>
    <row r="640" spans="1:7" ht="33" customHeight="1" outlineLevel="4">
      <c r="A640" s="361" t="s">
        <v>287</v>
      </c>
      <c r="B640" s="362" t="s">
        <v>203</v>
      </c>
      <c r="C640" s="362" t="s">
        <v>953</v>
      </c>
      <c r="D640" s="362"/>
      <c r="E640" s="363">
        <v>81021.1</v>
      </c>
      <c r="F640" s="363">
        <v>80290.1</v>
      </c>
      <c r="G640" s="363">
        <v>82142.3</v>
      </c>
    </row>
    <row r="641" spans="1:7" ht="33" customHeight="1" outlineLevel="5">
      <c r="A641" s="361" t="s">
        <v>954</v>
      </c>
      <c r="B641" s="362" t="s">
        <v>203</v>
      </c>
      <c r="C641" s="362" t="s">
        <v>955</v>
      </c>
      <c r="D641" s="362"/>
      <c r="E641" s="363">
        <v>80968.8</v>
      </c>
      <c r="F641" s="363">
        <v>80238.3</v>
      </c>
      <c r="G641" s="363">
        <v>82089.3</v>
      </c>
    </row>
    <row r="642" spans="1:7" ht="32.25" customHeight="1" outlineLevel="6">
      <c r="A642" s="361" t="s">
        <v>751</v>
      </c>
      <c r="B642" s="362" t="s">
        <v>203</v>
      </c>
      <c r="C642" s="362" t="s">
        <v>955</v>
      </c>
      <c r="D642" s="362" t="s">
        <v>752</v>
      </c>
      <c r="E642" s="363">
        <v>80968.8</v>
      </c>
      <c r="F642" s="363">
        <v>80238.3</v>
      </c>
      <c r="G642" s="363">
        <v>82089.3</v>
      </c>
    </row>
    <row r="643" spans="1:7" ht="33" customHeight="1" outlineLevel="7">
      <c r="A643" s="346" t="s">
        <v>751</v>
      </c>
      <c r="B643" s="347" t="s">
        <v>203</v>
      </c>
      <c r="C643" s="347" t="s">
        <v>955</v>
      </c>
      <c r="D643" s="347" t="s">
        <v>752</v>
      </c>
      <c r="E643" s="364">
        <v>80968.8</v>
      </c>
      <c r="F643" s="364">
        <v>80238.3</v>
      </c>
      <c r="G643" s="364">
        <v>82089.3</v>
      </c>
    </row>
    <row r="644" spans="1:7" ht="18" customHeight="1" outlineLevel="5">
      <c r="A644" s="361" t="s">
        <v>288</v>
      </c>
      <c r="B644" s="362" t="s">
        <v>203</v>
      </c>
      <c r="C644" s="362" t="s">
        <v>956</v>
      </c>
      <c r="D644" s="362"/>
      <c r="E644" s="363">
        <v>52.3</v>
      </c>
      <c r="F644" s="363">
        <v>51.8</v>
      </c>
      <c r="G644" s="363">
        <v>53</v>
      </c>
    </row>
    <row r="645" spans="1:7" ht="30" customHeight="1" outlineLevel="6">
      <c r="A645" s="361" t="s">
        <v>751</v>
      </c>
      <c r="B645" s="362" t="s">
        <v>203</v>
      </c>
      <c r="C645" s="362" t="s">
        <v>956</v>
      </c>
      <c r="D645" s="362" t="s">
        <v>752</v>
      </c>
      <c r="E645" s="363">
        <v>52.3</v>
      </c>
      <c r="F645" s="363">
        <v>51.8</v>
      </c>
      <c r="G645" s="363">
        <v>53</v>
      </c>
    </row>
    <row r="646" spans="1:7" ht="33" customHeight="1" outlineLevel="7">
      <c r="A646" s="346" t="s">
        <v>751</v>
      </c>
      <c r="B646" s="347" t="s">
        <v>203</v>
      </c>
      <c r="C646" s="347" t="s">
        <v>956</v>
      </c>
      <c r="D646" s="347" t="s">
        <v>752</v>
      </c>
      <c r="E646" s="364">
        <v>52.3</v>
      </c>
      <c r="F646" s="364">
        <v>51.8</v>
      </c>
      <c r="G646" s="364">
        <v>53</v>
      </c>
    </row>
    <row r="647" spans="1:7" ht="33" customHeight="1" outlineLevel="4">
      <c r="A647" s="361" t="s">
        <v>289</v>
      </c>
      <c r="B647" s="362" t="s">
        <v>203</v>
      </c>
      <c r="C647" s="362" t="s">
        <v>957</v>
      </c>
      <c r="D647" s="362"/>
      <c r="E647" s="363">
        <v>386.6</v>
      </c>
      <c r="F647" s="363">
        <v>383.1</v>
      </c>
      <c r="G647" s="363">
        <v>391.9</v>
      </c>
    </row>
    <row r="648" spans="1:7" ht="33" customHeight="1" outlineLevel="5">
      <c r="A648" s="361" t="s">
        <v>958</v>
      </c>
      <c r="B648" s="362" t="s">
        <v>203</v>
      </c>
      <c r="C648" s="362" t="s">
        <v>959</v>
      </c>
      <c r="D648" s="362"/>
      <c r="E648" s="363">
        <v>386.6</v>
      </c>
      <c r="F648" s="363">
        <v>383.1</v>
      </c>
      <c r="G648" s="363">
        <v>391.9</v>
      </c>
    </row>
    <row r="649" spans="1:7" ht="31.5" customHeight="1" outlineLevel="6">
      <c r="A649" s="361" t="s">
        <v>751</v>
      </c>
      <c r="B649" s="362" t="s">
        <v>203</v>
      </c>
      <c r="C649" s="362" t="s">
        <v>959</v>
      </c>
      <c r="D649" s="362" t="s">
        <v>752</v>
      </c>
      <c r="E649" s="363">
        <v>386.6</v>
      </c>
      <c r="F649" s="363">
        <v>383.1</v>
      </c>
      <c r="G649" s="363">
        <v>391.9</v>
      </c>
    </row>
    <row r="650" spans="1:7" ht="33" customHeight="1" outlineLevel="7">
      <c r="A650" s="346" t="s">
        <v>751</v>
      </c>
      <c r="B650" s="347" t="s">
        <v>203</v>
      </c>
      <c r="C650" s="347" t="s">
        <v>959</v>
      </c>
      <c r="D650" s="347" t="s">
        <v>752</v>
      </c>
      <c r="E650" s="364">
        <v>386.6</v>
      </c>
      <c r="F650" s="364">
        <v>383.1</v>
      </c>
      <c r="G650" s="364">
        <v>391.9</v>
      </c>
    </row>
    <row r="651" spans="1:7" ht="45" customHeight="1" outlineLevel="3">
      <c r="A651" s="361" t="s">
        <v>962</v>
      </c>
      <c r="B651" s="362" t="s">
        <v>203</v>
      </c>
      <c r="C651" s="362" t="s">
        <v>963</v>
      </c>
      <c r="D651" s="362"/>
      <c r="E651" s="363">
        <v>3049.4</v>
      </c>
      <c r="F651" s="363">
        <v>3644.9</v>
      </c>
      <c r="G651" s="363">
        <v>3161.8</v>
      </c>
    </row>
    <row r="652" spans="1:7" ht="33" customHeight="1" outlineLevel="4">
      <c r="A652" s="361" t="s">
        <v>290</v>
      </c>
      <c r="B652" s="362" t="s">
        <v>203</v>
      </c>
      <c r="C652" s="362" t="s">
        <v>964</v>
      </c>
      <c r="D652" s="362"/>
      <c r="E652" s="363">
        <v>2731.3</v>
      </c>
      <c r="F652" s="363">
        <v>2725.7</v>
      </c>
      <c r="G652" s="363">
        <v>2788.6</v>
      </c>
    </row>
    <row r="653" spans="1:7" ht="21.75" customHeight="1" outlineLevel="5">
      <c r="A653" s="361" t="s">
        <v>291</v>
      </c>
      <c r="B653" s="362" t="s">
        <v>203</v>
      </c>
      <c r="C653" s="362" t="s">
        <v>965</v>
      </c>
      <c r="D653" s="362"/>
      <c r="E653" s="363">
        <v>2000</v>
      </c>
      <c r="F653" s="363">
        <v>2001</v>
      </c>
      <c r="G653" s="363">
        <v>2047.2</v>
      </c>
    </row>
    <row r="654" spans="1:7" ht="28.5" customHeight="1" outlineLevel="6">
      <c r="A654" s="361" t="s">
        <v>751</v>
      </c>
      <c r="B654" s="362" t="s">
        <v>203</v>
      </c>
      <c r="C654" s="362" t="s">
        <v>965</v>
      </c>
      <c r="D654" s="362" t="s">
        <v>752</v>
      </c>
      <c r="E654" s="363">
        <v>2000</v>
      </c>
      <c r="F654" s="363">
        <v>2001</v>
      </c>
      <c r="G654" s="363">
        <v>2047.2</v>
      </c>
    </row>
    <row r="655" spans="1:7" ht="33" customHeight="1" outlineLevel="7">
      <c r="A655" s="346" t="s">
        <v>751</v>
      </c>
      <c r="B655" s="347" t="s">
        <v>203</v>
      </c>
      <c r="C655" s="347" t="s">
        <v>965</v>
      </c>
      <c r="D655" s="347" t="s">
        <v>752</v>
      </c>
      <c r="E655" s="364">
        <v>2000</v>
      </c>
      <c r="F655" s="364">
        <v>2001</v>
      </c>
      <c r="G655" s="364">
        <v>2047.2</v>
      </c>
    </row>
    <row r="656" spans="1:7" ht="21.75" customHeight="1" outlineLevel="5">
      <c r="A656" s="361" t="s">
        <v>758</v>
      </c>
      <c r="B656" s="362" t="s">
        <v>203</v>
      </c>
      <c r="C656" s="362" t="s">
        <v>967</v>
      </c>
      <c r="D656" s="362"/>
      <c r="E656" s="363">
        <v>731.3</v>
      </c>
      <c r="F656" s="363">
        <v>724.7</v>
      </c>
      <c r="G656" s="363">
        <v>741.4</v>
      </c>
    </row>
    <row r="657" spans="1:7" ht="31.5" customHeight="1" outlineLevel="6">
      <c r="A657" s="361" t="s">
        <v>751</v>
      </c>
      <c r="B657" s="362" t="s">
        <v>203</v>
      </c>
      <c r="C657" s="362" t="s">
        <v>967</v>
      </c>
      <c r="D657" s="362" t="s">
        <v>752</v>
      </c>
      <c r="E657" s="363">
        <v>731.3</v>
      </c>
      <c r="F657" s="363">
        <v>724.7</v>
      </c>
      <c r="G657" s="363">
        <v>741.4</v>
      </c>
    </row>
    <row r="658" spans="1:7" ht="33" customHeight="1" outlineLevel="7">
      <c r="A658" s="346" t="s">
        <v>751</v>
      </c>
      <c r="B658" s="347" t="s">
        <v>203</v>
      </c>
      <c r="C658" s="347" t="s">
        <v>967</v>
      </c>
      <c r="D658" s="347" t="s">
        <v>752</v>
      </c>
      <c r="E658" s="364">
        <v>731.3</v>
      </c>
      <c r="F658" s="364">
        <v>724.7</v>
      </c>
      <c r="G658" s="364">
        <v>741.4</v>
      </c>
    </row>
    <row r="659" spans="1:7" ht="30.75" customHeight="1" outlineLevel="4">
      <c r="A659" s="361" t="s">
        <v>292</v>
      </c>
      <c r="B659" s="362" t="s">
        <v>203</v>
      </c>
      <c r="C659" s="362" t="s">
        <v>968</v>
      </c>
      <c r="D659" s="362"/>
      <c r="E659" s="363">
        <v>318.1</v>
      </c>
      <c r="F659" s="363">
        <v>919.2</v>
      </c>
      <c r="G659" s="363">
        <v>373.2</v>
      </c>
    </row>
    <row r="660" spans="1:7" ht="21.75" customHeight="1" outlineLevel="5">
      <c r="A660" s="361" t="s">
        <v>782</v>
      </c>
      <c r="B660" s="362" t="s">
        <v>203</v>
      </c>
      <c r="C660" s="362" t="s">
        <v>969</v>
      </c>
      <c r="D660" s="362"/>
      <c r="E660" s="363">
        <v>36</v>
      </c>
      <c r="F660" s="363">
        <v>31.9</v>
      </c>
      <c r="G660" s="363">
        <v>32.6</v>
      </c>
    </row>
    <row r="661" spans="1:7" ht="30.75" customHeight="1" outlineLevel="6">
      <c r="A661" s="361" t="s">
        <v>751</v>
      </c>
      <c r="B661" s="362" t="s">
        <v>203</v>
      </c>
      <c r="C661" s="362" t="s">
        <v>969</v>
      </c>
      <c r="D661" s="362" t="s">
        <v>752</v>
      </c>
      <c r="E661" s="363">
        <v>36</v>
      </c>
      <c r="F661" s="363">
        <v>31.9</v>
      </c>
      <c r="G661" s="363">
        <v>32.6</v>
      </c>
    </row>
    <row r="662" spans="1:7" ht="33" customHeight="1" outlineLevel="7">
      <c r="A662" s="346" t="s">
        <v>751</v>
      </c>
      <c r="B662" s="347" t="s">
        <v>203</v>
      </c>
      <c r="C662" s="347" t="s">
        <v>969</v>
      </c>
      <c r="D662" s="347" t="s">
        <v>752</v>
      </c>
      <c r="E662" s="364">
        <v>36</v>
      </c>
      <c r="F662" s="364">
        <v>31.9</v>
      </c>
      <c r="G662" s="364">
        <v>32.6</v>
      </c>
    </row>
    <row r="663" spans="1:7" ht="21.75" customHeight="1" outlineLevel="5">
      <c r="A663" s="361" t="s">
        <v>782</v>
      </c>
      <c r="B663" s="362" t="s">
        <v>203</v>
      </c>
      <c r="C663" s="362" t="s">
        <v>970</v>
      </c>
      <c r="D663" s="362"/>
      <c r="E663" s="363">
        <v>282.1</v>
      </c>
      <c r="F663" s="363">
        <v>887.3</v>
      </c>
      <c r="G663" s="363">
        <v>340.6</v>
      </c>
    </row>
    <row r="664" spans="1:7" ht="31.5" customHeight="1" outlineLevel="6">
      <c r="A664" s="361" t="s">
        <v>751</v>
      </c>
      <c r="B664" s="362" t="s">
        <v>203</v>
      </c>
      <c r="C664" s="362" t="s">
        <v>970</v>
      </c>
      <c r="D664" s="362" t="s">
        <v>752</v>
      </c>
      <c r="E664" s="363">
        <v>282.1</v>
      </c>
      <c r="F664" s="363">
        <v>887.3</v>
      </c>
      <c r="G664" s="363">
        <v>340.6</v>
      </c>
    </row>
    <row r="665" spans="1:7" ht="33" customHeight="1" outlineLevel="7">
      <c r="A665" s="346" t="s">
        <v>751</v>
      </c>
      <c r="B665" s="347" t="s">
        <v>203</v>
      </c>
      <c r="C665" s="347" t="s">
        <v>970</v>
      </c>
      <c r="D665" s="347" t="s">
        <v>752</v>
      </c>
      <c r="E665" s="364">
        <v>282.1</v>
      </c>
      <c r="F665" s="364">
        <v>887.3</v>
      </c>
      <c r="G665" s="364">
        <v>340.6</v>
      </c>
    </row>
    <row r="666" spans="1:7" ht="44.25" customHeight="1" outlineLevel="2">
      <c r="A666" s="361" t="s">
        <v>295</v>
      </c>
      <c r="B666" s="362" t="s">
        <v>203</v>
      </c>
      <c r="C666" s="362" t="s">
        <v>993</v>
      </c>
      <c r="D666" s="362"/>
      <c r="E666" s="363">
        <v>158551.7</v>
      </c>
      <c r="F666" s="363">
        <v>157141</v>
      </c>
      <c r="G666" s="363">
        <v>160715.6</v>
      </c>
    </row>
    <row r="667" spans="1:7" ht="33" customHeight="1" outlineLevel="3">
      <c r="A667" s="361" t="s">
        <v>413</v>
      </c>
      <c r="B667" s="362" t="s">
        <v>203</v>
      </c>
      <c r="C667" s="362" t="s">
        <v>1032</v>
      </c>
      <c r="D667" s="362"/>
      <c r="E667" s="363">
        <v>158551.7</v>
      </c>
      <c r="F667" s="363">
        <v>157141</v>
      </c>
      <c r="G667" s="363">
        <v>160715.6</v>
      </c>
    </row>
    <row r="668" spans="1:7" ht="33" customHeight="1" outlineLevel="4">
      <c r="A668" s="361" t="s">
        <v>312</v>
      </c>
      <c r="B668" s="362" t="s">
        <v>203</v>
      </c>
      <c r="C668" s="362" t="s">
        <v>1033</v>
      </c>
      <c r="D668" s="362"/>
      <c r="E668" s="363">
        <v>153109.1</v>
      </c>
      <c r="F668" s="363">
        <v>151727.7</v>
      </c>
      <c r="G668" s="363">
        <v>155227.9</v>
      </c>
    </row>
    <row r="669" spans="1:7" ht="33" customHeight="1" outlineLevel="5">
      <c r="A669" s="361" t="s">
        <v>954</v>
      </c>
      <c r="B669" s="362" t="s">
        <v>203</v>
      </c>
      <c r="C669" s="362" t="s">
        <v>1034</v>
      </c>
      <c r="D669" s="362"/>
      <c r="E669" s="363">
        <v>153109.1</v>
      </c>
      <c r="F669" s="363">
        <v>151727.7</v>
      </c>
      <c r="G669" s="363">
        <v>155227.9</v>
      </c>
    </row>
    <row r="670" spans="1:7" ht="30.75" customHeight="1" outlineLevel="6">
      <c r="A670" s="361" t="s">
        <v>751</v>
      </c>
      <c r="B670" s="362" t="s">
        <v>203</v>
      </c>
      <c r="C670" s="362" t="s">
        <v>1034</v>
      </c>
      <c r="D670" s="362" t="s">
        <v>752</v>
      </c>
      <c r="E670" s="363">
        <v>153109.1</v>
      </c>
      <c r="F670" s="363">
        <v>151727.7</v>
      </c>
      <c r="G670" s="363">
        <v>155227.9</v>
      </c>
    </row>
    <row r="671" spans="1:7" ht="33" customHeight="1" outlineLevel="7">
      <c r="A671" s="346" t="s">
        <v>751</v>
      </c>
      <c r="B671" s="347" t="s">
        <v>203</v>
      </c>
      <c r="C671" s="347" t="s">
        <v>1034</v>
      </c>
      <c r="D671" s="347" t="s">
        <v>752</v>
      </c>
      <c r="E671" s="364">
        <v>153109.1</v>
      </c>
      <c r="F671" s="364">
        <v>151727.7</v>
      </c>
      <c r="G671" s="364">
        <v>155227.9</v>
      </c>
    </row>
    <row r="672" spans="1:7" ht="33" customHeight="1" outlineLevel="4">
      <c r="A672" s="361" t="s">
        <v>313</v>
      </c>
      <c r="B672" s="362" t="s">
        <v>203</v>
      </c>
      <c r="C672" s="362" t="s">
        <v>1035</v>
      </c>
      <c r="D672" s="362"/>
      <c r="E672" s="363">
        <v>3242.6</v>
      </c>
      <c r="F672" s="363">
        <v>3233.1</v>
      </c>
      <c r="G672" s="363">
        <v>3257.1</v>
      </c>
    </row>
    <row r="673" spans="1:7" ht="33" customHeight="1" outlineLevel="5">
      <c r="A673" s="361" t="s">
        <v>1017</v>
      </c>
      <c r="B673" s="362" t="s">
        <v>203</v>
      </c>
      <c r="C673" s="362" t="s">
        <v>1036</v>
      </c>
      <c r="D673" s="362"/>
      <c r="E673" s="363">
        <v>800</v>
      </c>
      <c r="F673" s="363">
        <v>792.8</v>
      </c>
      <c r="G673" s="363">
        <v>811.1</v>
      </c>
    </row>
    <row r="674" spans="1:7" ht="29.25" customHeight="1" outlineLevel="6">
      <c r="A674" s="361" t="s">
        <v>751</v>
      </c>
      <c r="B674" s="362" t="s">
        <v>203</v>
      </c>
      <c r="C674" s="362" t="s">
        <v>1036</v>
      </c>
      <c r="D674" s="362" t="s">
        <v>752</v>
      </c>
      <c r="E674" s="363">
        <v>800</v>
      </c>
      <c r="F674" s="363">
        <v>792.8</v>
      </c>
      <c r="G674" s="363">
        <v>811.1</v>
      </c>
    </row>
    <row r="675" spans="1:7" ht="33" customHeight="1" outlineLevel="7">
      <c r="A675" s="346" t="s">
        <v>751</v>
      </c>
      <c r="B675" s="347" t="s">
        <v>203</v>
      </c>
      <c r="C675" s="347" t="s">
        <v>1036</v>
      </c>
      <c r="D675" s="347" t="s">
        <v>752</v>
      </c>
      <c r="E675" s="364">
        <v>800</v>
      </c>
      <c r="F675" s="364">
        <v>792.8</v>
      </c>
      <c r="G675" s="364">
        <v>811.1</v>
      </c>
    </row>
    <row r="676" spans="1:7" ht="16.5" customHeight="1" outlineLevel="5">
      <c r="A676" s="361" t="s">
        <v>1037</v>
      </c>
      <c r="B676" s="362" t="s">
        <v>203</v>
      </c>
      <c r="C676" s="362" t="s">
        <v>1038</v>
      </c>
      <c r="D676" s="362"/>
      <c r="E676" s="363">
        <v>250</v>
      </c>
      <c r="F676" s="363">
        <v>247.7</v>
      </c>
      <c r="G676" s="363">
        <v>253.4</v>
      </c>
    </row>
    <row r="677" spans="1:7" ht="28.5" customHeight="1" outlineLevel="6">
      <c r="A677" s="361" t="s">
        <v>751</v>
      </c>
      <c r="B677" s="362" t="s">
        <v>203</v>
      </c>
      <c r="C677" s="362" t="s">
        <v>1038</v>
      </c>
      <c r="D677" s="362" t="s">
        <v>752</v>
      </c>
      <c r="E677" s="363">
        <v>250</v>
      </c>
      <c r="F677" s="363">
        <v>247.7</v>
      </c>
      <c r="G677" s="363">
        <v>253.4</v>
      </c>
    </row>
    <row r="678" spans="1:7" ht="33" customHeight="1" outlineLevel="7">
      <c r="A678" s="346" t="s">
        <v>751</v>
      </c>
      <c r="B678" s="347" t="s">
        <v>203</v>
      </c>
      <c r="C678" s="347" t="s">
        <v>1038</v>
      </c>
      <c r="D678" s="347" t="s">
        <v>752</v>
      </c>
      <c r="E678" s="364">
        <v>250</v>
      </c>
      <c r="F678" s="364">
        <v>247.7</v>
      </c>
      <c r="G678" s="364">
        <v>253.4</v>
      </c>
    </row>
    <row r="679" spans="1:7" ht="33" customHeight="1" outlineLevel="5">
      <c r="A679" s="361" t="s">
        <v>314</v>
      </c>
      <c r="B679" s="362" t="s">
        <v>203</v>
      </c>
      <c r="C679" s="362" t="s">
        <v>1039</v>
      </c>
      <c r="D679" s="362"/>
      <c r="E679" s="363">
        <v>2192.6</v>
      </c>
      <c r="F679" s="363">
        <v>2192.6</v>
      </c>
      <c r="G679" s="363">
        <v>2192.6</v>
      </c>
    </row>
    <row r="680" spans="1:7" ht="31.5" customHeight="1" outlineLevel="6">
      <c r="A680" s="361" t="s">
        <v>751</v>
      </c>
      <c r="B680" s="362" t="s">
        <v>203</v>
      </c>
      <c r="C680" s="362" t="s">
        <v>1039</v>
      </c>
      <c r="D680" s="362" t="s">
        <v>752</v>
      </c>
      <c r="E680" s="363">
        <v>2192.6</v>
      </c>
      <c r="F680" s="363">
        <v>2192.6</v>
      </c>
      <c r="G680" s="363">
        <v>2192.6</v>
      </c>
    </row>
    <row r="681" spans="1:7" ht="33" customHeight="1" outlineLevel="7">
      <c r="A681" s="346" t="s">
        <v>751</v>
      </c>
      <c r="B681" s="347" t="s">
        <v>203</v>
      </c>
      <c r="C681" s="347" t="s">
        <v>1039</v>
      </c>
      <c r="D681" s="347" t="s">
        <v>752</v>
      </c>
      <c r="E681" s="364">
        <v>2192.6</v>
      </c>
      <c r="F681" s="364">
        <v>2192.6</v>
      </c>
      <c r="G681" s="364">
        <v>2192.6</v>
      </c>
    </row>
    <row r="682" spans="1:7" ht="33" customHeight="1" outlineLevel="4">
      <c r="A682" s="361" t="s">
        <v>315</v>
      </c>
      <c r="B682" s="362" t="s">
        <v>203</v>
      </c>
      <c r="C682" s="362" t="s">
        <v>1040</v>
      </c>
      <c r="D682" s="362"/>
      <c r="E682" s="363">
        <v>2200</v>
      </c>
      <c r="F682" s="363">
        <v>2180.2</v>
      </c>
      <c r="G682" s="363">
        <v>2230.6</v>
      </c>
    </row>
    <row r="683" spans="1:7" ht="21.75" customHeight="1" outlineLevel="5">
      <c r="A683" s="361" t="s">
        <v>291</v>
      </c>
      <c r="B683" s="362" t="s">
        <v>203</v>
      </c>
      <c r="C683" s="362" t="s">
        <v>1041</v>
      </c>
      <c r="D683" s="362"/>
      <c r="E683" s="363">
        <v>700</v>
      </c>
      <c r="F683" s="363">
        <v>693.7</v>
      </c>
      <c r="G683" s="363">
        <v>709.7</v>
      </c>
    </row>
    <row r="684" spans="1:7" ht="28.5" customHeight="1" outlineLevel="6">
      <c r="A684" s="361" t="s">
        <v>751</v>
      </c>
      <c r="B684" s="362" t="s">
        <v>203</v>
      </c>
      <c r="C684" s="362" t="s">
        <v>1041</v>
      </c>
      <c r="D684" s="362" t="s">
        <v>752</v>
      </c>
      <c r="E684" s="363">
        <v>700</v>
      </c>
      <c r="F684" s="363">
        <v>693.7</v>
      </c>
      <c r="G684" s="363">
        <v>709.7</v>
      </c>
    </row>
    <row r="685" spans="1:7" ht="33" customHeight="1" outlineLevel="7">
      <c r="A685" s="346" t="s">
        <v>751</v>
      </c>
      <c r="B685" s="347" t="s">
        <v>203</v>
      </c>
      <c r="C685" s="347" t="s">
        <v>1041</v>
      </c>
      <c r="D685" s="347" t="s">
        <v>752</v>
      </c>
      <c r="E685" s="364">
        <v>700</v>
      </c>
      <c r="F685" s="364">
        <v>693.7</v>
      </c>
      <c r="G685" s="364">
        <v>709.7</v>
      </c>
    </row>
    <row r="686" spans="1:7" ht="33" customHeight="1" outlineLevel="5">
      <c r="A686" s="361" t="s">
        <v>1042</v>
      </c>
      <c r="B686" s="362" t="s">
        <v>203</v>
      </c>
      <c r="C686" s="362" t="s">
        <v>1043</v>
      </c>
      <c r="D686" s="362"/>
      <c r="E686" s="363">
        <v>1000</v>
      </c>
      <c r="F686" s="363">
        <v>991</v>
      </c>
      <c r="G686" s="363">
        <v>1013.9</v>
      </c>
    </row>
    <row r="687" spans="1:7" ht="33" customHeight="1" outlineLevel="6">
      <c r="A687" s="361" t="s">
        <v>751</v>
      </c>
      <c r="B687" s="362" t="s">
        <v>203</v>
      </c>
      <c r="C687" s="362" t="s">
        <v>1043</v>
      </c>
      <c r="D687" s="362" t="s">
        <v>752</v>
      </c>
      <c r="E687" s="363">
        <v>1000</v>
      </c>
      <c r="F687" s="363">
        <v>991</v>
      </c>
      <c r="G687" s="363">
        <v>1013.9</v>
      </c>
    </row>
    <row r="688" spans="1:7" ht="33" customHeight="1" outlineLevel="7">
      <c r="A688" s="346" t="s">
        <v>751</v>
      </c>
      <c r="B688" s="347" t="s">
        <v>203</v>
      </c>
      <c r="C688" s="347" t="s">
        <v>1043</v>
      </c>
      <c r="D688" s="347" t="s">
        <v>752</v>
      </c>
      <c r="E688" s="364">
        <v>1000</v>
      </c>
      <c r="F688" s="364">
        <v>991</v>
      </c>
      <c r="G688" s="364">
        <v>1013.9</v>
      </c>
    </row>
    <row r="689" spans="1:7" ht="30" customHeight="1" outlineLevel="5">
      <c r="A689" s="361" t="s">
        <v>309</v>
      </c>
      <c r="B689" s="362" t="s">
        <v>203</v>
      </c>
      <c r="C689" s="362" t="s">
        <v>1044</v>
      </c>
      <c r="D689" s="362"/>
      <c r="E689" s="363">
        <v>200</v>
      </c>
      <c r="F689" s="363">
        <v>198.2</v>
      </c>
      <c r="G689" s="363">
        <v>202.8</v>
      </c>
    </row>
    <row r="690" spans="1:7" ht="30.75" customHeight="1" outlineLevel="6">
      <c r="A690" s="361" t="s">
        <v>751</v>
      </c>
      <c r="B690" s="362" t="s">
        <v>203</v>
      </c>
      <c r="C690" s="362" t="s">
        <v>1044</v>
      </c>
      <c r="D690" s="362" t="s">
        <v>752</v>
      </c>
      <c r="E690" s="363">
        <v>200</v>
      </c>
      <c r="F690" s="363">
        <v>198.2</v>
      </c>
      <c r="G690" s="363">
        <v>202.8</v>
      </c>
    </row>
    <row r="691" spans="1:7" ht="33" customHeight="1" outlineLevel="7">
      <c r="A691" s="346" t="s">
        <v>751</v>
      </c>
      <c r="B691" s="347" t="s">
        <v>203</v>
      </c>
      <c r="C691" s="347" t="s">
        <v>1044</v>
      </c>
      <c r="D691" s="347" t="s">
        <v>752</v>
      </c>
      <c r="E691" s="364">
        <v>200</v>
      </c>
      <c r="F691" s="364">
        <v>198.2</v>
      </c>
      <c r="G691" s="364">
        <v>202.8</v>
      </c>
    </row>
    <row r="692" spans="1:7" ht="30" customHeight="1" outlineLevel="5">
      <c r="A692" s="361" t="s">
        <v>467</v>
      </c>
      <c r="B692" s="362" t="s">
        <v>203</v>
      </c>
      <c r="C692" s="362" t="s">
        <v>1045</v>
      </c>
      <c r="D692" s="362"/>
      <c r="E692" s="363">
        <v>300</v>
      </c>
      <c r="F692" s="363">
        <v>297.3</v>
      </c>
      <c r="G692" s="363">
        <v>304.2</v>
      </c>
    </row>
    <row r="693" spans="1:7" ht="33" customHeight="1" outlineLevel="6">
      <c r="A693" s="361" t="s">
        <v>751</v>
      </c>
      <c r="B693" s="362" t="s">
        <v>203</v>
      </c>
      <c r="C693" s="362" t="s">
        <v>1045</v>
      </c>
      <c r="D693" s="362" t="s">
        <v>752</v>
      </c>
      <c r="E693" s="363">
        <v>300</v>
      </c>
      <c r="F693" s="363">
        <v>297.3</v>
      </c>
      <c r="G693" s="363">
        <v>304.2</v>
      </c>
    </row>
    <row r="694" spans="1:7" ht="33" customHeight="1" outlineLevel="7">
      <c r="A694" s="346" t="s">
        <v>751</v>
      </c>
      <c r="B694" s="347" t="s">
        <v>203</v>
      </c>
      <c r="C694" s="347" t="s">
        <v>1045</v>
      </c>
      <c r="D694" s="347" t="s">
        <v>752</v>
      </c>
      <c r="E694" s="364">
        <v>300</v>
      </c>
      <c r="F694" s="364">
        <v>297.3</v>
      </c>
      <c r="G694" s="364">
        <v>304.2</v>
      </c>
    </row>
    <row r="695" spans="1:7" ht="33" customHeight="1" outlineLevel="1">
      <c r="A695" s="361" t="s">
        <v>204</v>
      </c>
      <c r="B695" s="362" t="s">
        <v>205</v>
      </c>
      <c r="C695" s="362"/>
      <c r="D695" s="362"/>
      <c r="E695" s="363">
        <v>475.2</v>
      </c>
      <c r="F695" s="363">
        <v>475.2</v>
      </c>
      <c r="G695" s="363">
        <v>475.2</v>
      </c>
    </row>
    <row r="696" spans="1:7" ht="44.25" customHeight="1" outlineLevel="2" collapsed="1">
      <c r="A696" s="361" t="s">
        <v>295</v>
      </c>
      <c r="B696" s="362" t="s">
        <v>205</v>
      </c>
      <c r="C696" s="362" t="s">
        <v>993</v>
      </c>
      <c r="D696" s="362"/>
      <c r="E696" s="363">
        <v>475.2</v>
      </c>
      <c r="F696" s="363">
        <v>475.2</v>
      </c>
      <c r="G696" s="363">
        <v>475.2</v>
      </c>
    </row>
    <row r="697" spans="1:7" ht="33" customHeight="1" outlineLevel="3">
      <c r="A697" s="361" t="s">
        <v>414</v>
      </c>
      <c r="B697" s="362" t="s">
        <v>205</v>
      </c>
      <c r="C697" s="362" t="s">
        <v>1046</v>
      </c>
      <c r="D697" s="362"/>
      <c r="E697" s="363">
        <v>475.2</v>
      </c>
      <c r="F697" s="363">
        <v>475.2</v>
      </c>
      <c r="G697" s="363">
        <v>475.2</v>
      </c>
    </row>
    <row r="698" spans="1:7" ht="44.25" customHeight="1" outlineLevel="4">
      <c r="A698" s="361" t="s">
        <v>316</v>
      </c>
      <c r="B698" s="362" t="s">
        <v>205</v>
      </c>
      <c r="C698" s="362" t="s">
        <v>1047</v>
      </c>
      <c r="D698" s="362"/>
      <c r="E698" s="363">
        <v>475.2</v>
      </c>
      <c r="F698" s="363">
        <v>475.2</v>
      </c>
      <c r="G698" s="363">
        <v>475.2</v>
      </c>
    </row>
    <row r="699" spans="1:7" ht="33" customHeight="1" outlineLevel="5">
      <c r="A699" s="361" t="s">
        <v>317</v>
      </c>
      <c r="B699" s="362" t="s">
        <v>205</v>
      </c>
      <c r="C699" s="362" t="s">
        <v>1049</v>
      </c>
      <c r="D699" s="362"/>
      <c r="E699" s="363">
        <v>475.2</v>
      </c>
      <c r="F699" s="363">
        <v>475.2</v>
      </c>
      <c r="G699" s="363">
        <v>475.2</v>
      </c>
    </row>
    <row r="700" spans="1:7" ht="33.75" customHeight="1" outlineLevel="6">
      <c r="A700" s="361" t="s">
        <v>751</v>
      </c>
      <c r="B700" s="362" t="s">
        <v>205</v>
      </c>
      <c r="C700" s="362" t="s">
        <v>1049</v>
      </c>
      <c r="D700" s="362" t="s">
        <v>752</v>
      </c>
      <c r="E700" s="363">
        <v>475.2</v>
      </c>
      <c r="F700" s="363">
        <v>475.2</v>
      </c>
      <c r="G700" s="363">
        <v>475.2</v>
      </c>
    </row>
    <row r="701" spans="1:7" ht="33" customHeight="1" outlineLevel="7">
      <c r="A701" s="346" t="s">
        <v>751</v>
      </c>
      <c r="B701" s="347" t="s">
        <v>205</v>
      </c>
      <c r="C701" s="347" t="s">
        <v>1049</v>
      </c>
      <c r="D701" s="347" t="s">
        <v>752</v>
      </c>
      <c r="E701" s="364">
        <v>475.2</v>
      </c>
      <c r="F701" s="364">
        <v>475.2</v>
      </c>
      <c r="G701" s="364">
        <v>475.2</v>
      </c>
    </row>
    <row r="702" spans="1:7" ht="12.75" outlineLevel="1">
      <c r="A702" s="361" t="s">
        <v>887</v>
      </c>
      <c r="B702" s="362" t="s">
        <v>206</v>
      </c>
      <c r="C702" s="362"/>
      <c r="D702" s="362"/>
      <c r="E702" s="363">
        <v>13670.9</v>
      </c>
      <c r="F702" s="363">
        <v>13457.9</v>
      </c>
      <c r="G702" s="363">
        <v>13623.8</v>
      </c>
    </row>
    <row r="703" spans="1:7" ht="44.25" customHeight="1" outlineLevel="2" collapsed="1">
      <c r="A703" s="361" t="s">
        <v>295</v>
      </c>
      <c r="B703" s="362" t="s">
        <v>206</v>
      </c>
      <c r="C703" s="362" t="s">
        <v>993</v>
      </c>
      <c r="D703" s="362"/>
      <c r="E703" s="363">
        <v>12650.2</v>
      </c>
      <c r="F703" s="363">
        <v>12595.1</v>
      </c>
      <c r="G703" s="363">
        <v>12734.7</v>
      </c>
    </row>
    <row r="704" spans="1:7" ht="44.25" customHeight="1" outlineLevel="3">
      <c r="A704" s="361" t="s">
        <v>1050</v>
      </c>
      <c r="B704" s="362" t="s">
        <v>206</v>
      </c>
      <c r="C704" s="362" t="s">
        <v>1051</v>
      </c>
      <c r="D704" s="362"/>
      <c r="E704" s="363">
        <v>12650.2</v>
      </c>
      <c r="F704" s="363">
        <v>12595.1</v>
      </c>
      <c r="G704" s="363">
        <v>12734.7</v>
      </c>
    </row>
    <row r="705" spans="1:7" ht="33" customHeight="1" outlineLevel="4">
      <c r="A705" s="361" t="s">
        <v>318</v>
      </c>
      <c r="B705" s="362" t="s">
        <v>206</v>
      </c>
      <c r="C705" s="362" t="s">
        <v>1052</v>
      </c>
      <c r="D705" s="362"/>
      <c r="E705" s="363">
        <v>12650.2</v>
      </c>
      <c r="F705" s="363">
        <v>12595.1</v>
      </c>
      <c r="G705" s="363">
        <v>12734.7</v>
      </c>
    </row>
    <row r="706" spans="1:7" ht="44.25" customHeight="1" outlineLevel="5">
      <c r="A706" s="361" t="s">
        <v>1053</v>
      </c>
      <c r="B706" s="362" t="s">
        <v>206</v>
      </c>
      <c r="C706" s="362" t="s">
        <v>1054</v>
      </c>
      <c r="D706" s="362"/>
      <c r="E706" s="363">
        <v>2950</v>
      </c>
      <c r="F706" s="363">
        <v>2923.4</v>
      </c>
      <c r="G706" s="363">
        <v>2990.8</v>
      </c>
    </row>
    <row r="707" spans="1:7" ht="44.25" customHeight="1" outlineLevel="6">
      <c r="A707" s="361" t="s">
        <v>751</v>
      </c>
      <c r="B707" s="362" t="s">
        <v>206</v>
      </c>
      <c r="C707" s="362" t="s">
        <v>1054</v>
      </c>
      <c r="D707" s="362" t="s">
        <v>752</v>
      </c>
      <c r="E707" s="363">
        <v>2950</v>
      </c>
      <c r="F707" s="363">
        <v>2923.4</v>
      </c>
      <c r="G707" s="363">
        <v>2990.8</v>
      </c>
    </row>
    <row r="708" spans="1:7" ht="33" customHeight="1" outlineLevel="7">
      <c r="A708" s="346" t="s">
        <v>751</v>
      </c>
      <c r="B708" s="347" t="s">
        <v>206</v>
      </c>
      <c r="C708" s="347" t="s">
        <v>1054</v>
      </c>
      <c r="D708" s="347" t="s">
        <v>752</v>
      </c>
      <c r="E708" s="364">
        <v>2950</v>
      </c>
      <c r="F708" s="364">
        <v>2923.4</v>
      </c>
      <c r="G708" s="364">
        <v>2990.8</v>
      </c>
    </row>
    <row r="709" spans="1:7" ht="21.75" customHeight="1" outlineLevel="5">
      <c r="A709" s="361" t="s">
        <v>426</v>
      </c>
      <c r="B709" s="362" t="s">
        <v>206</v>
      </c>
      <c r="C709" s="362" t="s">
        <v>1055</v>
      </c>
      <c r="D709" s="362"/>
      <c r="E709" s="363">
        <v>1960</v>
      </c>
      <c r="F709" s="363">
        <v>1942.3</v>
      </c>
      <c r="G709" s="363">
        <v>1987.1</v>
      </c>
    </row>
    <row r="710" spans="1:7" ht="27.75" customHeight="1" outlineLevel="6">
      <c r="A710" s="361" t="s">
        <v>751</v>
      </c>
      <c r="B710" s="362" t="s">
        <v>206</v>
      </c>
      <c r="C710" s="362" t="s">
        <v>1055</v>
      </c>
      <c r="D710" s="362" t="s">
        <v>752</v>
      </c>
      <c r="E710" s="363">
        <v>1960</v>
      </c>
      <c r="F710" s="363">
        <v>1942.3</v>
      </c>
      <c r="G710" s="363">
        <v>1987.1</v>
      </c>
    </row>
    <row r="711" spans="1:7" ht="33" customHeight="1" outlineLevel="7">
      <c r="A711" s="346" t="s">
        <v>751</v>
      </c>
      <c r="B711" s="347" t="s">
        <v>206</v>
      </c>
      <c r="C711" s="347" t="s">
        <v>1055</v>
      </c>
      <c r="D711" s="347" t="s">
        <v>752</v>
      </c>
      <c r="E711" s="364">
        <v>1960</v>
      </c>
      <c r="F711" s="364">
        <v>1942.3</v>
      </c>
      <c r="G711" s="364">
        <v>1987.1</v>
      </c>
    </row>
    <row r="712" spans="1:7" ht="27.75" customHeight="1" outlineLevel="5">
      <c r="A712" s="361" t="s">
        <v>427</v>
      </c>
      <c r="B712" s="362" t="s">
        <v>206</v>
      </c>
      <c r="C712" s="362" t="s">
        <v>1056</v>
      </c>
      <c r="D712" s="362"/>
      <c r="E712" s="363">
        <v>1200</v>
      </c>
      <c r="F712" s="363">
        <v>1189.2</v>
      </c>
      <c r="G712" s="363">
        <v>1216.6</v>
      </c>
    </row>
    <row r="713" spans="1:7" ht="31.5" customHeight="1" outlineLevel="6">
      <c r="A713" s="361" t="s">
        <v>751</v>
      </c>
      <c r="B713" s="362" t="s">
        <v>206</v>
      </c>
      <c r="C713" s="362" t="s">
        <v>1056</v>
      </c>
      <c r="D713" s="362" t="s">
        <v>752</v>
      </c>
      <c r="E713" s="363">
        <v>1200</v>
      </c>
      <c r="F713" s="363">
        <v>1189.2</v>
      </c>
      <c r="G713" s="363">
        <v>1216.6</v>
      </c>
    </row>
    <row r="714" spans="1:7" ht="33" customHeight="1" outlineLevel="7">
      <c r="A714" s="346" t="s">
        <v>751</v>
      </c>
      <c r="B714" s="347" t="s">
        <v>206</v>
      </c>
      <c r="C714" s="347" t="s">
        <v>1056</v>
      </c>
      <c r="D714" s="347" t="s">
        <v>752</v>
      </c>
      <c r="E714" s="364">
        <v>1200</v>
      </c>
      <c r="F714" s="364">
        <v>1189.2</v>
      </c>
      <c r="G714" s="364">
        <v>1216.6</v>
      </c>
    </row>
    <row r="715" spans="1:7" ht="21.75" customHeight="1" outlineLevel="5">
      <c r="A715" s="361" t="s">
        <v>319</v>
      </c>
      <c r="B715" s="362" t="s">
        <v>206</v>
      </c>
      <c r="C715" s="362" t="s">
        <v>1057</v>
      </c>
      <c r="D715" s="362"/>
      <c r="E715" s="363">
        <v>16.2</v>
      </c>
      <c r="F715" s="363">
        <v>16.2</v>
      </c>
      <c r="G715" s="363">
        <v>16.2</v>
      </c>
    </row>
    <row r="716" spans="1:7" ht="32.25" customHeight="1" outlineLevel="6">
      <c r="A716" s="361" t="s">
        <v>751</v>
      </c>
      <c r="B716" s="362" t="s">
        <v>206</v>
      </c>
      <c r="C716" s="362" t="s">
        <v>1057</v>
      </c>
      <c r="D716" s="362" t="s">
        <v>752</v>
      </c>
      <c r="E716" s="363">
        <v>16.2</v>
      </c>
      <c r="F716" s="363">
        <v>16.2</v>
      </c>
      <c r="G716" s="363">
        <v>16.2</v>
      </c>
    </row>
    <row r="717" spans="1:7" ht="33" customHeight="1" outlineLevel="7">
      <c r="A717" s="346" t="s">
        <v>751</v>
      </c>
      <c r="B717" s="347" t="s">
        <v>206</v>
      </c>
      <c r="C717" s="347" t="s">
        <v>1057</v>
      </c>
      <c r="D717" s="347" t="s">
        <v>752</v>
      </c>
      <c r="E717" s="364">
        <v>16.2</v>
      </c>
      <c r="F717" s="364">
        <v>16.2</v>
      </c>
      <c r="G717" s="364">
        <v>16.2</v>
      </c>
    </row>
    <row r="718" spans="1:7" ht="33" customHeight="1" outlineLevel="5">
      <c r="A718" s="361" t="s">
        <v>785</v>
      </c>
      <c r="B718" s="362" t="s">
        <v>206</v>
      </c>
      <c r="C718" s="362" t="s">
        <v>1058</v>
      </c>
      <c r="D718" s="362"/>
      <c r="E718" s="363">
        <v>6524</v>
      </c>
      <c r="F718" s="363">
        <v>6524</v>
      </c>
      <c r="G718" s="363">
        <v>6524</v>
      </c>
    </row>
    <row r="719" spans="1:7" ht="30" customHeight="1" outlineLevel="6">
      <c r="A719" s="361" t="s">
        <v>751</v>
      </c>
      <c r="B719" s="362" t="s">
        <v>206</v>
      </c>
      <c r="C719" s="362" t="s">
        <v>1058</v>
      </c>
      <c r="D719" s="362" t="s">
        <v>752</v>
      </c>
      <c r="E719" s="363">
        <v>6524</v>
      </c>
      <c r="F719" s="363">
        <v>6524</v>
      </c>
      <c r="G719" s="363">
        <v>6524</v>
      </c>
    </row>
    <row r="720" spans="1:7" ht="33" customHeight="1" outlineLevel="7">
      <c r="A720" s="346" t="s">
        <v>751</v>
      </c>
      <c r="B720" s="347" t="s">
        <v>206</v>
      </c>
      <c r="C720" s="347" t="s">
        <v>1058</v>
      </c>
      <c r="D720" s="347" t="s">
        <v>752</v>
      </c>
      <c r="E720" s="364">
        <v>6524</v>
      </c>
      <c r="F720" s="364">
        <v>6524</v>
      </c>
      <c r="G720" s="364">
        <v>6524</v>
      </c>
    </row>
    <row r="721" spans="1:7" ht="44.25" customHeight="1" outlineLevel="2">
      <c r="A721" s="361" t="s">
        <v>1196</v>
      </c>
      <c r="B721" s="362" t="s">
        <v>206</v>
      </c>
      <c r="C721" s="362" t="s">
        <v>1197</v>
      </c>
      <c r="D721" s="362"/>
      <c r="E721" s="363">
        <v>1020.7</v>
      </c>
      <c r="F721" s="363">
        <v>862.8</v>
      </c>
      <c r="G721" s="363">
        <v>889.1</v>
      </c>
    </row>
    <row r="722" spans="1:7" ht="33" customHeight="1" outlineLevel="3">
      <c r="A722" s="361" t="s">
        <v>1214</v>
      </c>
      <c r="B722" s="362" t="s">
        <v>206</v>
      </c>
      <c r="C722" s="362" t="s">
        <v>1215</v>
      </c>
      <c r="D722" s="362"/>
      <c r="E722" s="363">
        <v>594.5</v>
      </c>
      <c r="F722" s="363">
        <v>452.1</v>
      </c>
      <c r="G722" s="363">
        <v>462.2</v>
      </c>
    </row>
    <row r="723" spans="1:7" ht="33" customHeight="1" outlineLevel="4">
      <c r="A723" s="361" t="s">
        <v>373</v>
      </c>
      <c r="B723" s="362" t="s">
        <v>206</v>
      </c>
      <c r="C723" s="362" t="s">
        <v>1216</v>
      </c>
      <c r="D723" s="362"/>
      <c r="E723" s="363">
        <v>71.4</v>
      </c>
      <c r="F723" s="363">
        <v>70.8</v>
      </c>
      <c r="G723" s="363">
        <v>72.4</v>
      </c>
    </row>
    <row r="724" spans="1:7" ht="33" customHeight="1" outlineLevel="5">
      <c r="A724" s="361" t="s">
        <v>453</v>
      </c>
      <c r="B724" s="362" t="s">
        <v>206</v>
      </c>
      <c r="C724" s="362" t="s">
        <v>1217</v>
      </c>
      <c r="D724" s="362"/>
      <c r="E724" s="363">
        <v>71.4</v>
      </c>
      <c r="F724" s="363">
        <v>70.8</v>
      </c>
      <c r="G724" s="363">
        <v>72.4</v>
      </c>
    </row>
    <row r="725" spans="1:7" ht="21.75" customHeight="1" outlineLevel="6">
      <c r="A725" s="361" t="s">
        <v>753</v>
      </c>
      <c r="B725" s="362" t="s">
        <v>206</v>
      </c>
      <c r="C725" s="362" t="s">
        <v>1217</v>
      </c>
      <c r="D725" s="362" t="s">
        <v>754</v>
      </c>
      <c r="E725" s="363">
        <v>71.4</v>
      </c>
      <c r="F725" s="363">
        <v>70.8</v>
      </c>
      <c r="G725" s="363">
        <v>72.4</v>
      </c>
    </row>
    <row r="726" spans="1:7" ht="21" customHeight="1" outlineLevel="7">
      <c r="A726" s="346" t="s">
        <v>753</v>
      </c>
      <c r="B726" s="347" t="s">
        <v>206</v>
      </c>
      <c r="C726" s="347" t="s">
        <v>1217</v>
      </c>
      <c r="D726" s="347" t="s">
        <v>754</v>
      </c>
      <c r="E726" s="364">
        <v>71.4</v>
      </c>
      <c r="F726" s="364">
        <v>70.8</v>
      </c>
      <c r="G726" s="364">
        <v>72.4</v>
      </c>
    </row>
    <row r="727" spans="1:7" ht="42.75" customHeight="1" outlineLevel="4">
      <c r="A727" s="361" t="s">
        <v>374</v>
      </c>
      <c r="B727" s="362" t="s">
        <v>206</v>
      </c>
      <c r="C727" s="362" t="s">
        <v>1218</v>
      </c>
      <c r="D727" s="362"/>
      <c r="E727" s="363">
        <v>403.9</v>
      </c>
      <c r="F727" s="363">
        <v>263.2</v>
      </c>
      <c r="G727" s="363">
        <v>268.9</v>
      </c>
    </row>
    <row r="728" spans="1:7" ht="50.25" customHeight="1" outlineLevel="5">
      <c r="A728" s="361" t="s">
        <v>456</v>
      </c>
      <c r="B728" s="362" t="s">
        <v>206</v>
      </c>
      <c r="C728" s="362" t="s">
        <v>1219</v>
      </c>
      <c r="D728" s="362"/>
      <c r="E728" s="363">
        <v>72.6</v>
      </c>
      <c r="F728" s="363">
        <v>71.9</v>
      </c>
      <c r="G728" s="363">
        <v>73.6</v>
      </c>
    </row>
    <row r="729" spans="1:7" ht="21.75" customHeight="1" outlineLevel="6">
      <c r="A729" s="361" t="s">
        <v>753</v>
      </c>
      <c r="B729" s="362" t="s">
        <v>206</v>
      </c>
      <c r="C729" s="362" t="s">
        <v>1219</v>
      </c>
      <c r="D729" s="362" t="s">
        <v>754</v>
      </c>
      <c r="E729" s="363">
        <v>72.6</v>
      </c>
      <c r="F729" s="363">
        <v>71.9</v>
      </c>
      <c r="G729" s="363">
        <v>73.6</v>
      </c>
    </row>
    <row r="730" spans="1:7" ht="18.75" customHeight="1" outlineLevel="7">
      <c r="A730" s="346" t="s">
        <v>753</v>
      </c>
      <c r="B730" s="347" t="s">
        <v>206</v>
      </c>
      <c r="C730" s="347" t="s">
        <v>1219</v>
      </c>
      <c r="D730" s="347" t="s">
        <v>754</v>
      </c>
      <c r="E730" s="364">
        <v>72.6</v>
      </c>
      <c r="F730" s="364">
        <v>71.9</v>
      </c>
      <c r="G730" s="364">
        <v>73.6</v>
      </c>
    </row>
    <row r="731" spans="1:7" ht="61.5" customHeight="1" outlineLevel="5">
      <c r="A731" s="361" t="s">
        <v>1340</v>
      </c>
      <c r="B731" s="362" t="s">
        <v>206</v>
      </c>
      <c r="C731" s="362" t="s">
        <v>1220</v>
      </c>
      <c r="D731" s="362"/>
      <c r="E731" s="363">
        <v>191.3</v>
      </c>
      <c r="F731" s="363">
        <v>191.3</v>
      </c>
      <c r="G731" s="363">
        <v>195.3</v>
      </c>
    </row>
    <row r="732" spans="1:7" ht="21.75" customHeight="1" outlineLevel="6">
      <c r="A732" s="361" t="s">
        <v>753</v>
      </c>
      <c r="B732" s="362" t="s">
        <v>206</v>
      </c>
      <c r="C732" s="362" t="s">
        <v>1220</v>
      </c>
      <c r="D732" s="362" t="s">
        <v>754</v>
      </c>
      <c r="E732" s="363">
        <v>191.3</v>
      </c>
      <c r="F732" s="363">
        <v>191.3</v>
      </c>
      <c r="G732" s="363">
        <v>195.3</v>
      </c>
    </row>
    <row r="733" spans="1:7" ht="19.5" customHeight="1" outlineLevel="7">
      <c r="A733" s="346" t="s">
        <v>753</v>
      </c>
      <c r="B733" s="347" t="s">
        <v>206</v>
      </c>
      <c r="C733" s="347" t="s">
        <v>1220</v>
      </c>
      <c r="D733" s="347" t="s">
        <v>754</v>
      </c>
      <c r="E733" s="364">
        <v>191.3</v>
      </c>
      <c r="F733" s="364">
        <v>191.3</v>
      </c>
      <c r="G733" s="364">
        <v>195.3</v>
      </c>
    </row>
    <row r="734" spans="1:7" ht="63" customHeight="1" outlineLevel="5">
      <c r="A734" s="361" t="s">
        <v>1340</v>
      </c>
      <c r="B734" s="362" t="s">
        <v>206</v>
      </c>
      <c r="C734" s="362" t="s">
        <v>1221</v>
      </c>
      <c r="D734" s="362"/>
      <c r="E734" s="363">
        <v>140</v>
      </c>
      <c r="F734" s="363"/>
      <c r="G734" s="363"/>
    </row>
    <row r="735" spans="1:7" ht="21.75" customHeight="1" outlineLevel="6">
      <c r="A735" s="361" t="s">
        <v>753</v>
      </c>
      <c r="B735" s="362" t="s">
        <v>206</v>
      </c>
      <c r="C735" s="362" t="s">
        <v>1221</v>
      </c>
      <c r="D735" s="362" t="s">
        <v>754</v>
      </c>
      <c r="E735" s="363">
        <v>140</v>
      </c>
      <c r="F735" s="363"/>
      <c r="G735" s="363"/>
    </row>
    <row r="736" spans="1:7" ht="21" customHeight="1" outlineLevel="7">
      <c r="A736" s="346" t="s">
        <v>753</v>
      </c>
      <c r="B736" s="347" t="s">
        <v>206</v>
      </c>
      <c r="C736" s="347" t="s">
        <v>1221</v>
      </c>
      <c r="D736" s="347" t="s">
        <v>754</v>
      </c>
      <c r="E736" s="364">
        <v>140</v>
      </c>
      <c r="F736" s="364"/>
      <c r="G736" s="364"/>
    </row>
    <row r="737" spans="1:7" ht="30" customHeight="1" outlineLevel="4">
      <c r="A737" s="361" t="s">
        <v>376</v>
      </c>
      <c r="B737" s="362" t="s">
        <v>206</v>
      </c>
      <c r="C737" s="362" t="s">
        <v>1222</v>
      </c>
      <c r="D737" s="362"/>
      <c r="E737" s="363">
        <v>98.5</v>
      </c>
      <c r="F737" s="363">
        <v>97.6</v>
      </c>
      <c r="G737" s="363">
        <v>99.9</v>
      </c>
    </row>
    <row r="738" spans="1:7" ht="33" customHeight="1" outlineLevel="5">
      <c r="A738" s="361" t="s">
        <v>458</v>
      </c>
      <c r="B738" s="362" t="s">
        <v>206</v>
      </c>
      <c r="C738" s="362" t="s">
        <v>1223</v>
      </c>
      <c r="D738" s="362"/>
      <c r="E738" s="363">
        <v>98.5</v>
      </c>
      <c r="F738" s="363">
        <v>97.6</v>
      </c>
      <c r="G738" s="363">
        <v>99.9</v>
      </c>
    </row>
    <row r="739" spans="1:7" ht="21.75" customHeight="1" outlineLevel="6">
      <c r="A739" s="361" t="s">
        <v>753</v>
      </c>
      <c r="B739" s="362" t="s">
        <v>206</v>
      </c>
      <c r="C739" s="362" t="s">
        <v>1223</v>
      </c>
      <c r="D739" s="362" t="s">
        <v>754</v>
      </c>
      <c r="E739" s="363">
        <v>98.5</v>
      </c>
      <c r="F739" s="363">
        <v>97.6</v>
      </c>
      <c r="G739" s="363">
        <v>99.9</v>
      </c>
    </row>
    <row r="740" spans="1:7" ht="21" customHeight="1" outlineLevel="7">
      <c r="A740" s="346" t="s">
        <v>753</v>
      </c>
      <c r="B740" s="347" t="s">
        <v>206</v>
      </c>
      <c r="C740" s="347" t="s">
        <v>1223</v>
      </c>
      <c r="D740" s="347" t="s">
        <v>754</v>
      </c>
      <c r="E740" s="364">
        <v>98.5</v>
      </c>
      <c r="F740" s="364">
        <v>97.6</v>
      </c>
      <c r="G740" s="364">
        <v>99.9</v>
      </c>
    </row>
    <row r="741" spans="1:7" ht="33" customHeight="1" outlineLevel="4">
      <c r="A741" s="361" t="s">
        <v>377</v>
      </c>
      <c r="B741" s="362" t="s">
        <v>206</v>
      </c>
      <c r="C741" s="362" t="s">
        <v>1224</v>
      </c>
      <c r="D741" s="362"/>
      <c r="E741" s="363">
        <v>20.7</v>
      </c>
      <c r="F741" s="363">
        <v>20.5</v>
      </c>
      <c r="G741" s="363">
        <v>21</v>
      </c>
    </row>
    <row r="742" spans="1:7" ht="33" customHeight="1" outlineLevel="5">
      <c r="A742" s="361" t="s">
        <v>1225</v>
      </c>
      <c r="B742" s="362" t="s">
        <v>206</v>
      </c>
      <c r="C742" s="362" t="s">
        <v>1226</v>
      </c>
      <c r="D742" s="362"/>
      <c r="E742" s="363">
        <v>20.7</v>
      </c>
      <c r="F742" s="363">
        <v>20.5</v>
      </c>
      <c r="G742" s="363">
        <v>21</v>
      </c>
    </row>
    <row r="743" spans="1:7" ht="21.75" customHeight="1" outlineLevel="6">
      <c r="A743" s="361" t="s">
        <v>753</v>
      </c>
      <c r="B743" s="362" t="s">
        <v>206</v>
      </c>
      <c r="C743" s="362" t="s">
        <v>1226</v>
      </c>
      <c r="D743" s="362" t="s">
        <v>754</v>
      </c>
      <c r="E743" s="363">
        <v>20.7</v>
      </c>
      <c r="F743" s="363">
        <v>20.5</v>
      </c>
      <c r="G743" s="363">
        <v>21</v>
      </c>
    </row>
    <row r="744" spans="1:7" ht="21" customHeight="1" outlineLevel="7">
      <c r="A744" s="346" t="s">
        <v>753</v>
      </c>
      <c r="B744" s="347" t="s">
        <v>206</v>
      </c>
      <c r="C744" s="347" t="s">
        <v>1226</v>
      </c>
      <c r="D744" s="347" t="s">
        <v>754</v>
      </c>
      <c r="E744" s="364">
        <v>20.7</v>
      </c>
      <c r="F744" s="364">
        <v>20.5</v>
      </c>
      <c r="G744" s="364">
        <v>21</v>
      </c>
    </row>
    <row r="745" spans="1:7" ht="30" customHeight="1" outlineLevel="3">
      <c r="A745" s="361" t="s">
        <v>1227</v>
      </c>
      <c r="B745" s="362" t="s">
        <v>206</v>
      </c>
      <c r="C745" s="362" t="s">
        <v>1228</v>
      </c>
      <c r="D745" s="362"/>
      <c r="E745" s="363">
        <v>286.3</v>
      </c>
      <c r="F745" s="363">
        <v>285.7</v>
      </c>
      <c r="G745" s="363">
        <v>301.1</v>
      </c>
    </row>
    <row r="746" spans="1:7" ht="44.25" customHeight="1" outlineLevel="4">
      <c r="A746" s="361" t="s">
        <v>378</v>
      </c>
      <c r="B746" s="362" t="s">
        <v>206</v>
      </c>
      <c r="C746" s="362" t="s">
        <v>1229</v>
      </c>
      <c r="D746" s="362"/>
      <c r="E746" s="363">
        <v>286.3</v>
      </c>
      <c r="F746" s="363">
        <v>285.7</v>
      </c>
      <c r="G746" s="363">
        <v>301.1</v>
      </c>
    </row>
    <row r="747" spans="1:7" ht="47.25" customHeight="1" outlineLevel="5">
      <c r="A747" s="361" t="s">
        <v>460</v>
      </c>
      <c r="B747" s="362" t="s">
        <v>206</v>
      </c>
      <c r="C747" s="362" t="s">
        <v>1230</v>
      </c>
      <c r="D747" s="362"/>
      <c r="E747" s="363">
        <v>41</v>
      </c>
      <c r="F747" s="363">
        <v>40.4</v>
      </c>
      <c r="G747" s="363">
        <v>40.4</v>
      </c>
    </row>
    <row r="748" spans="1:7" ht="21.75" customHeight="1" outlineLevel="6">
      <c r="A748" s="361" t="s">
        <v>753</v>
      </c>
      <c r="B748" s="362" t="s">
        <v>206</v>
      </c>
      <c r="C748" s="362" t="s">
        <v>1230</v>
      </c>
      <c r="D748" s="362" t="s">
        <v>754</v>
      </c>
      <c r="E748" s="363">
        <v>41</v>
      </c>
      <c r="F748" s="363">
        <v>40.4</v>
      </c>
      <c r="G748" s="363">
        <v>40.4</v>
      </c>
    </row>
    <row r="749" spans="1:7" ht="21.75" customHeight="1" outlineLevel="7">
      <c r="A749" s="346" t="s">
        <v>753</v>
      </c>
      <c r="B749" s="347" t="s">
        <v>206</v>
      </c>
      <c r="C749" s="347" t="s">
        <v>1230</v>
      </c>
      <c r="D749" s="347" t="s">
        <v>754</v>
      </c>
      <c r="E749" s="364">
        <v>41</v>
      </c>
      <c r="F749" s="364">
        <v>40.4</v>
      </c>
      <c r="G749" s="364">
        <v>40.4</v>
      </c>
    </row>
    <row r="750" spans="1:7" ht="29.25" customHeight="1" outlineLevel="5">
      <c r="A750" s="361" t="s">
        <v>379</v>
      </c>
      <c r="B750" s="362" t="s">
        <v>206</v>
      </c>
      <c r="C750" s="362" t="s">
        <v>1231</v>
      </c>
      <c r="D750" s="362"/>
      <c r="E750" s="363">
        <v>223</v>
      </c>
      <c r="F750" s="363">
        <v>223</v>
      </c>
      <c r="G750" s="363">
        <v>237</v>
      </c>
    </row>
    <row r="751" spans="1:7" ht="18.75" customHeight="1" outlineLevel="6">
      <c r="A751" s="361" t="s">
        <v>753</v>
      </c>
      <c r="B751" s="362" t="s">
        <v>206</v>
      </c>
      <c r="C751" s="362" t="s">
        <v>1231</v>
      </c>
      <c r="D751" s="362" t="s">
        <v>754</v>
      </c>
      <c r="E751" s="363">
        <v>223</v>
      </c>
      <c r="F751" s="363">
        <v>223</v>
      </c>
      <c r="G751" s="363">
        <v>237</v>
      </c>
    </row>
    <row r="752" spans="1:7" ht="18.75" customHeight="1" outlineLevel="7">
      <c r="A752" s="346" t="s">
        <v>753</v>
      </c>
      <c r="B752" s="347" t="s">
        <v>206</v>
      </c>
      <c r="C752" s="347" t="s">
        <v>1231</v>
      </c>
      <c r="D752" s="347" t="s">
        <v>754</v>
      </c>
      <c r="E752" s="364">
        <v>223</v>
      </c>
      <c r="F752" s="364">
        <v>223</v>
      </c>
      <c r="G752" s="364">
        <v>237</v>
      </c>
    </row>
    <row r="753" spans="1:7" ht="33" customHeight="1" outlineLevel="5">
      <c r="A753" s="361" t="s">
        <v>379</v>
      </c>
      <c r="B753" s="362" t="s">
        <v>206</v>
      </c>
      <c r="C753" s="362" t="s">
        <v>1232</v>
      </c>
      <c r="D753" s="362"/>
      <c r="E753" s="363">
        <v>22.3</v>
      </c>
      <c r="F753" s="363">
        <v>22.3</v>
      </c>
      <c r="G753" s="363">
        <v>23.7</v>
      </c>
    </row>
    <row r="754" spans="1:7" ht="21.75" customHeight="1" outlineLevel="6">
      <c r="A754" s="361" t="s">
        <v>753</v>
      </c>
      <c r="B754" s="362" t="s">
        <v>206</v>
      </c>
      <c r="C754" s="362" t="s">
        <v>1232</v>
      </c>
      <c r="D754" s="362" t="s">
        <v>754</v>
      </c>
      <c r="E754" s="363">
        <v>22.3</v>
      </c>
      <c r="F754" s="363">
        <v>22.3</v>
      </c>
      <c r="G754" s="363">
        <v>23.7</v>
      </c>
    </row>
    <row r="755" spans="1:7" ht="21" customHeight="1" outlineLevel="7">
      <c r="A755" s="346" t="s">
        <v>753</v>
      </c>
      <c r="B755" s="347" t="s">
        <v>206</v>
      </c>
      <c r="C755" s="347" t="s">
        <v>1232</v>
      </c>
      <c r="D755" s="347" t="s">
        <v>754</v>
      </c>
      <c r="E755" s="364">
        <v>22.3</v>
      </c>
      <c r="F755" s="364">
        <v>22.3</v>
      </c>
      <c r="G755" s="364">
        <v>23.7</v>
      </c>
    </row>
    <row r="756" spans="1:7" ht="48" customHeight="1" outlineLevel="3">
      <c r="A756" s="361" t="s">
        <v>1233</v>
      </c>
      <c r="B756" s="362" t="s">
        <v>206</v>
      </c>
      <c r="C756" s="362" t="s">
        <v>1234</v>
      </c>
      <c r="D756" s="362"/>
      <c r="E756" s="363">
        <v>139.9</v>
      </c>
      <c r="F756" s="363">
        <v>125</v>
      </c>
      <c r="G756" s="363">
        <v>125.8</v>
      </c>
    </row>
    <row r="757" spans="1:7" ht="33" customHeight="1" outlineLevel="4">
      <c r="A757" s="361" t="s">
        <v>380</v>
      </c>
      <c r="B757" s="362" t="s">
        <v>206</v>
      </c>
      <c r="C757" s="362" t="s">
        <v>1235</v>
      </c>
      <c r="D757" s="362"/>
      <c r="E757" s="363">
        <v>139.9</v>
      </c>
      <c r="F757" s="363">
        <v>125</v>
      </c>
      <c r="G757" s="363">
        <v>125.8</v>
      </c>
    </row>
    <row r="758" spans="1:7" ht="30.75" customHeight="1" outlineLevel="5">
      <c r="A758" s="361" t="s">
        <v>455</v>
      </c>
      <c r="B758" s="362" t="s">
        <v>206</v>
      </c>
      <c r="C758" s="362" t="s">
        <v>1236</v>
      </c>
      <c r="D758" s="362"/>
      <c r="E758" s="363">
        <v>25.9</v>
      </c>
      <c r="F758" s="363">
        <v>27.1</v>
      </c>
      <c r="G758" s="363">
        <v>27.9</v>
      </c>
    </row>
    <row r="759" spans="1:7" ht="21.75" customHeight="1" outlineLevel="6">
      <c r="A759" s="361" t="s">
        <v>753</v>
      </c>
      <c r="B759" s="362" t="s">
        <v>206</v>
      </c>
      <c r="C759" s="362" t="s">
        <v>1236</v>
      </c>
      <c r="D759" s="362" t="s">
        <v>754</v>
      </c>
      <c r="E759" s="363">
        <v>25.9</v>
      </c>
      <c r="F759" s="363">
        <v>27.1</v>
      </c>
      <c r="G759" s="363">
        <v>27.9</v>
      </c>
    </row>
    <row r="760" spans="1:7" ht="19.5" customHeight="1" outlineLevel="7">
      <c r="A760" s="346" t="s">
        <v>753</v>
      </c>
      <c r="B760" s="347" t="s">
        <v>206</v>
      </c>
      <c r="C760" s="347" t="s">
        <v>1236</v>
      </c>
      <c r="D760" s="347" t="s">
        <v>754</v>
      </c>
      <c r="E760" s="364">
        <v>25.9</v>
      </c>
      <c r="F760" s="364">
        <v>27.1</v>
      </c>
      <c r="G760" s="364">
        <v>27.9</v>
      </c>
    </row>
    <row r="761" spans="1:7" ht="44.25" customHeight="1" outlineLevel="5">
      <c r="A761" s="361" t="s">
        <v>381</v>
      </c>
      <c r="B761" s="362" t="s">
        <v>206</v>
      </c>
      <c r="C761" s="362" t="s">
        <v>1237</v>
      </c>
      <c r="D761" s="362"/>
      <c r="E761" s="363">
        <v>103.6</v>
      </c>
      <c r="F761" s="363">
        <v>89</v>
      </c>
      <c r="G761" s="363">
        <v>89</v>
      </c>
    </row>
    <row r="762" spans="1:7" ht="21.75" customHeight="1" outlineLevel="6">
      <c r="A762" s="361" t="s">
        <v>753</v>
      </c>
      <c r="B762" s="362" t="s">
        <v>206</v>
      </c>
      <c r="C762" s="362" t="s">
        <v>1237</v>
      </c>
      <c r="D762" s="362" t="s">
        <v>754</v>
      </c>
      <c r="E762" s="363">
        <v>103.6</v>
      </c>
      <c r="F762" s="363">
        <v>89</v>
      </c>
      <c r="G762" s="363">
        <v>89</v>
      </c>
    </row>
    <row r="763" spans="1:7" ht="15.75" customHeight="1" outlineLevel="7">
      <c r="A763" s="346" t="s">
        <v>753</v>
      </c>
      <c r="B763" s="347" t="s">
        <v>206</v>
      </c>
      <c r="C763" s="347" t="s">
        <v>1237</v>
      </c>
      <c r="D763" s="347" t="s">
        <v>754</v>
      </c>
      <c r="E763" s="364">
        <v>103.6</v>
      </c>
      <c r="F763" s="364">
        <v>89</v>
      </c>
      <c r="G763" s="364">
        <v>89</v>
      </c>
    </row>
    <row r="764" spans="1:7" ht="44.25" customHeight="1" outlineLevel="5">
      <c r="A764" s="361" t="s">
        <v>381</v>
      </c>
      <c r="B764" s="362" t="s">
        <v>206</v>
      </c>
      <c r="C764" s="362" t="s">
        <v>1238</v>
      </c>
      <c r="D764" s="362"/>
      <c r="E764" s="363">
        <v>10.4</v>
      </c>
      <c r="F764" s="363">
        <v>8.9</v>
      </c>
      <c r="G764" s="363">
        <v>8.9</v>
      </c>
    </row>
    <row r="765" spans="1:7" ht="21.75" customHeight="1" outlineLevel="6">
      <c r="A765" s="361" t="s">
        <v>753</v>
      </c>
      <c r="B765" s="362" t="s">
        <v>206</v>
      </c>
      <c r="C765" s="362" t="s">
        <v>1238</v>
      </c>
      <c r="D765" s="362" t="s">
        <v>754</v>
      </c>
      <c r="E765" s="363">
        <v>10.4</v>
      </c>
      <c r="F765" s="363">
        <v>8.9</v>
      </c>
      <c r="G765" s="363">
        <v>8.9</v>
      </c>
    </row>
    <row r="766" spans="1:7" ht="15.75" customHeight="1" outlineLevel="7">
      <c r="A766" s="346" t="s">
        <v>753</v>
      </c>
      <c r="B766" s="347" t="s">
        <v>206</v>
      </c>
      <c r="C766" s="347" t="s">
        <v>1238</v>
      </c>
      <c r="D766" s="347" t="s">
        <v>754</v>
      </c>
      <c r="E766" s="364">
        <v>10.4</v>
      </c>
      <c r="F766" s="364">
        <v>8.9</v>
      </c>
      <c r="G766" s="364">
        <v>8.9</v>
      </c>
    </row>
    <row r="767" spans="1:7" ht="16.5" customHeight="1" outlineLevel="1">
      <c r="A767" s="361" t="s">
        <v>207</v>
      </c>
      <c r="B767" s="362" t="s">
        <v>208</v>
      </c>
      <c r="C767" s="362"/>
      <c r="D767" s="362"/>
      <c r="E767" s="363">
        <v>27337.5</v>
      </c>
      <c r="F767" s="363">
        <v>25373.9</v>
      </c>
      <c r="G767" s="363">
        <v>25959.2</v>
      </c>
    </row>
    <row r="768" spans="1:7" ht="44.25" customHeight="1" outlineLevel="2">
      <c r="A768" s="361" t="s">
        <v>295</v>
      </c>
      <c r="B768" s="362" t="s">
        <v>208</v>
      </c>
      <c r="C768" s="362" t="s">
        <v>993</v>
      </c>
      <c r="D768" s="362"/>
      <c r="E768" s="363">
        <v>3132.6</v>
      </c>
      <c r="F768" s="363">
        <v>1387.4</v>
      </c>
      <c r="G768" s="363">
        <v>1419.4</v>
      </c>
    </row>
    <row r="769" spans="1:7" ht="33" customHeight="1" outlineLevel="3" collapsed="1">
      <c r="A769" s="361" t="s">
        <v>410</v>
      </c>
      <c r="B769" s="362" t="s">
        <v>208</v>
      </c>
      <c r="C769" s="362" t="s">
        <v>994</v>
      </c>
      <c r="D769" s="362"/>
      <c r="E769" s="363">
        <v>808.8</v>
      </c>
      <c r="F769" s="363"/>
      <c r="G769" s="363"/>
    </row>
    <row r="770" spans="1:7" ht="44.25" customHeight="1" outlineLevel="4">
      <c r="A770" s="361" t="s">
        <v>299</v>
      </c>
      <c r="B770" s="362" t="s">
        <v>208</v>
      </c>
      <c r="C770" s="362" t="s">
        <v>998</v>
      </c>
      <c r="D770" s="362"/>
      <c r="E770" s="363">
        <v>808.8</v>
      </c>
      <c r="F770" s="363"/>
      <c r="G770" s="363"/>
    </row>
    <row r="771" spans="1:7" ht="61.5" customHeight="1" outlineLevel="5">
      <c r="A771" s="361" t="s">
        <v>999</v>
      </c>
      <c r="B771" s="362" t="s">
        <v>208</v>
      </c>
      <c r="C771" s="362" t="s">
        <v>1000</v>
      </c>
      <c r="D771" s="362"/>
      <c r="E771" s="363">
        <v>808.8</v>
      </c>
      <c r="F771" s="363"/>
      <c r="G771" s="363"/>
    </row>
    <row r="772" spans="1:7" ht="60" customHeight="1" outlineLevel="6">
      <c r="A772" s="361" t="s">
        <v>744</v>
      </c>
      <c r="B772" s="362" t="s">
        <v>208</v>
      </c>
      <c r="C772" s="362" t="s">
        <v>1000</v>
      </c>
      <c r="D772" s="362" t="s">
        <v>745</v>
      </c>
      <c r="E772" s="363">
        <v>681.6</v>
      </c>
      <c r="F772" s="363"/>
      <c r="G772" s="363"/>
    </row>
    <row r="773" spans="1:7" ht="66.75" customHeight="1" outlineLevel="7">
      <c r="A773" s="346" t="s">
        <v>744</v>
      </c>
      <c r="B773" s="347" t="s">
        <v>208</v>
      </c>
      <c r="C773" s="347" t="s">
        <v>1000</v>
      </c>
      <c r="D773" s="347" t="s">
        <v>745</v>
      </c>
      <c r="E773" s="364">
        <v>681.6</v>
      </c>
      <c r="F773" s="364"/>
      <c r="G773" s="364"/>
    </row>
    <row r="774" spans="1:7" ht="33" customHeight="1" outlineLevel="6">
      <c r="A774" s="361" t="s">
        <v>908</v>
      </c>
      <c r="B774" s="362" t="s">
        <v>208</v>
      </c>
      <c r="C774" s="362" t="s">
        <v>1000</v>
      </c>
      <c r="D774" s="362" t="s">
        <v>746</v>
      </c>
      <c r="E774" s="363">
        <v>127.2</v>
      </c>
      <c r="F774" s="363"/>
      <c r="G774" s="363"/>
    </row>
    <row r="775" spans="1:7" ht="33" customHeight="1" outlineLevel="7">
      <c r="A775" s="346" t="s">
        <v>908</v>
      </c>
      <c r="B775" s="347" t="s">
        <v>208</v>
      </c>
      <c r="C775" s="347" t="s">
        <v>1000</v>
      </c>
      <c r="D775" s="347" t="s">
        <v>746</v>
      </c>
      <c r="E775" s="364">
        <v>127.2</v>
      </c>
      <c r="F775" s="364"/>
      <c r="G775" s="364"/>
    </row>
    <row r="776" spans="1:7" ht="44.25" customHeight="1" outlineLevel="3">
      <c r="A776" s="361" t="s">
        <v>412</v>
      </c>
      <c r="B776" s="362" t="s">
        <v>208</v>
      </c>
      <c r="C776" s="362" t="s">
        <v>1010</v>
      </c>
      <c r="D776" s="362"/>
      <c r="E776" s="363">
        <v>923.8</v>
      </c>
      <c r="F776" s="363"/>
      <c r="G776" s="363"/>
    </row>
    <row r="777" spans="1:7" ht="21.75" customHeight="1" outlineLevel="4">
      <c r="A777" s="361" t="s">
        <v>306</v>
      </c>
      <c r="B777" s="362" t="s">
        <v>208</v>
      </c>
      <c r="C777" s="362" t="s">
        <v>1021</v>
      </c>
      <c r="D777" s="362"/>
      <c r="E777" s="363">
        <v>923.8</v>
      </c>
      <c r="F777" s="363"/>
      <c r="G777" s="363"/>
    </row>
    <row r="778" spans="1:7" ht="112.5" customHeight="1" outlineLevel="5">
      <c r="A778" s="392" t="s">
        <v>307</v>
      </c>
      <c r="B778" s="362" t="s">
        <v>208</v>
      </c>
      <c r="C778" s="362" t="s">
        <v>1022</v>
      </c>
      <c r="D778" s="362"/>
      <c r="E778" s="363">
        <v>923.8</v>
      </c>
      <c r="F778" s="363"/>
      <c r="G778" s="363"/>
    </row>
    <row r="779" spans="1:7" ht="63" customHeight="1" outlineLevel="6">
      <c r="A779" s="361" t="s">
        <v>744</v>
      </c>
      <c r="B779" s="362" t="s">
        <v>208</v>
      </c>
      <c r="C779" s="362" t="s">
        <v>1022</v>
      </c>
      <c r="D779" s="362" t="s">
        <v>745</v>
      </c>
      <c r="E779" s="363">
        <v>778.6</v>
      </c>
      <c r="F779" s="363"/>
      <c r="G779" s="363"/>
    </row>
    <row r="780" spans="1:7" ht="66.75" customHeight="1" outlineLevel="7">
      <c r="A780" s="346" t="s">
        <v>744</v>
      </c>
      <c r="B780" s="347" t="s">
        <v>208</v>
      </c>
      <c r="C780" s="347" t="s">
        <v>1022</v>
      </c>
      <c r="D780" s="347" t="s">
        <v>745</v>
      </c>
      <c r="E780" s="364">
        <v>778.6</v>
      </c>
      <c r="F780" s="364"/>
      <c r="G780" s="364"/>
    </row>
    <row r="781" spans="1:7" ht="32.25" customHeight="1" outlineLevel="6">
      <c r="A781" s="361" t="s">
        <v>908</v>
      </c>
      <c r="B781" s="362" t="s">
        <v>208</v>
      </c>
      <c r="C781" s="362" t="s">
        <v>1022</v>
      </c>
      <c r="D781" s="362" t="s">
        <v>746</v>
      </c>
      <c r="E781" s="363">
        <v>145.2</v>
      </c>
      <c r="F781" s="363"/>
      <c r="G781" s="363"/>
    </row>
    <row r="782" spans="1:7" ht="33" customHeight="1" outlineLevel="7">
      <c r="A782" s="346" t="s">
        <v>908</v>
      </c>
      <c r="B782" s="347" t="s">
        <v>208</v>
      </c>
      <c r="C782" s="347" t="s">
        <v>1022</v>
      </c>
      <c r="D782" s="347" t="s">
        <v>746</v>
      </c>
      <c r="E782" s="364">
        <v>145.2</v>
      </c>
      <c r="F782" s="364"/>
      <c r="G782" s="364"/>
    </row>
    <row r="783" spans="1:7" ht="33" customHeight="1" outlineLevel="3">
      <c r="A783" s="361" t="s">
        <v>414</v>
      </c>
      <c r="B783" s="362" t="s">
        <v>208</v>
      </c>
      <c r="C783" s="362" t="s">
        <v>1046</v>
      </c>
      <c r="D783" s="362"/>
      <c r="E783" s="363">
        <v>700</v>
      </c>
      <c r="F783" s="363">
        <v>693.7</v>
      </c>
      <c r="G783" s="363">
        <v>709.7</v>
      </c>
    </row>
    <row r="784" spans="1:7" ht="44.25" customHeight="1" outlineLevel="4">
      <c r="A784" s="361" t="s">
        <v>316</v>
      </c>
      <c r="B784" s="362" t="s">
        <v>208</v>
      </c>
      <c r="C784" s="362" t="s">
        <v>1047</v>
      </c>
      <c r="D784" s="362"/>
      <c r="E784" s="363">
        <v>700</v>
      </c>
      <c r="F784" s="363">
        <v>693.7</v>
      </c>
      <c r="G784" s="363">
        <v>709.7</v>
      </c>
    </row>
    <row r="785" spans="1:7" ht="33" customHeight="1" outlineLevel="5">
      <c r="A785" s="361" t="s">
        <v>317</v>
      </c>
      <c r="B785" s="362" t="s">
        <v>208</v>
      </c>
      <c r="C785" s="362" t="s">
        <v>1048</v>
      </c>
      <c r="D785" s="362"/>
      <c r="E785" s="363">
        <v>700</v>
      </c>
      <c r="F785" s="363">
        <v>693.7</v>
      </c>
      <c r="G785" s="363">
        <v>709.7</v>
      </c>
    </row>
    <row r="786" spans="1:7" ht="33" customHeight="1" outlineLevel="6">
      <c r="A786" s="361" t="s">
        <v>908</v>
      </c>
      <c r="B786" s="362" t="s">
        <v>208</v>
      </c>
      <c r="C786" s="362" t="s">
        <v>1048</v>
      </c>
      <c r="D786" s="362" t="s">
        <v>746</v>
      </c>
      <c r="E786" s="363">
        <v>220</v>
      </c>
      <c r="F786" s="363">
        <v>218</v>
      </c>
      <c r="G786" s="363">
        <v>223</v>
      </c>
    </row>
    <row r="787" spans="1:7" ht="33" customHeight="1" outlineLevel="7">
      <c r="A787" s="346" t="s">
        <v>908</v>
      </c>
      <c r="B787" s="347" t="s">
        <v>208</v>
      </c>
      <c r="C787" s="347" t="s">
        <v>1048</v>
      </c>
      <c r="D787" s="347" t="s">
        <v>746</v>
      </c>
      <c r="E787" s="364">
        <v>220</v>
      </c>
      <c r="F787" s="364">
        <v>218</v>
      </c>
      <c r="G787" s="364">
        <v>223</v>
      </c>
    </row>
    <row r="788" spans="1:7" ht="27" customHeight="1" outlineLevel="6">
      <c r="A788" s="361" t="s">
        <v>751</v>
      </c>
      <c r="B788" s="362" t="s">
        <v>208</v>
      </c>
      <c r="C788" s="362" t="s">
        <v>1048</v>
      </c>
      <c r="D788" s="362" t="s">
        <v>752</v>
      </c>
      <c r="E788" s="363">
        <v>480</v>
      </c>
      <c r="F788" s="363">
        <v>475.7</v>
      </c>
      <c r="G788" s="363">
        <v>486.7</v>
      </c>
    </row>
    <row r="789" spans="1:7" ht="33" customHeight="1" outlineLevel="7">
      <c r="A789" s="346" t="s">
        <v>751</v>
      </c>
      <c r="B789" s="347" t="s">
        <v>208</v>
      </c>
      <c r="C789" s="347" t="s">
        <v>1048</v>
      </c>
      <c r="D789" s="347" t="s">
        <v>752</v>
      </c>
      <c r="E789" s="364">
        <v>480</v>
      </c>
      <c r="F789" s="364">
        <v>475.7</v>
      </c>
      <c r="G789" s="364">
        <v>486.7</v>
      </c>
    </row>
    <row r="790" spans="1:7" ht="46.5" customHeight="1" outlineLevel="3">
      <c r="A790" s="361" t="s">
        <v>415</v>
      </c>
      <c r="B790" s="362" t="s">
        <v>208</v>
      </c>
      <c r="C790" s="362" t="s">
        <v>1059</v>
      </c>
      <c r="D790" s="362"/>
      <c r="E790" s="363">
        <v>700</v>
      </c>
      <c r="F790" s="363">
        <v>693.7</v>
      </c>
      <c r="G790" s="363">
        <v>709.7</v>
      </c>
    </row>
    <row r="791" spans="1:7" ht="33" customHeight="1" outlineLevel="4">
      <c r="A791" s="361" t="s">
        <v>320</v>
      </c>
      <c r="B791" s="362" t="s">
        <v>208</v>
      </c>
      <c r="C791" s="362" t="s">
        <v>1060</v>
      </c>
      <c r="D791" s="362"/>
      <c r="E791" s="363">
        <v>700</v>
      </c>
      <c r="F791" s="363">
        <v>693.7</v>
      </c>
      <c r="G791" s="363">
        <v>709.7</v>
      </c>
    </row>
    <row r="792" spans="1:7" ht="25.5" customHeight="1" outlineLevel="5">
      <c r="A792" s="361" t="s">
        <v>1061</v>
      </c>
      <c r="B792" s="362" t="s">
        <v>208</v>
      </c>
      <c r="C792" s="362" t="s">
        <v>1062</v>
      </c>
      <c r="D792" s="362"/>
      <c r="E792" s="363">
        <v>700</v>
      </c>
      <c r="F792" s="363">
        <v>693.7</v>
      </c>
      <c r="G792" s="363">
        <v>709.7</v>
      </c>
    </row>
    <row r="793" spans="1:7" ht="33" customHeight="1" outlineLevel="6">
      <c r="A793" s="361" t="s">
        <v>908</v>
      </c>
      <c r="B793" s="362" t="s">
        <v>208</v>
      </c>
      <c r="C793" s="362" t="s">
        <v>1062</v>
      </c>
      <c r="D793" s="362" t="s">
        <v>746</v>
      </c>
      <c r="E793" s="363">
        <v>100</v>
      </c>
      <c r="F793" s="363">
        <v>99.1</v>
      </c>
      <c r="G793" s="363">
        <v>101.4</v>
      </c>
    </row>
    <row r="794" spans="1:7" ht="33" customHeight="1" outlineLevel="7">
      <c r="A794" s="346" t="s">
        <v>908</v>
      </c>
      <c r="B794" s="347" t="s">
        <v>208</v>
      </c>
      <c r="C794" s="347" t="s">
        <v>1062</v>
      </c>
      <c r="D794" s="347" t="s">
        <v>746</v>
      </c>
      <c r="E794" s="364">
        <v>100</v>
      </c>
      <c r="F794" s="364">
        <v>99.1</v>
      </c>
      <c r="G794" s="364">
        <v>101.4</v>
      </c>
    </row>
    <row r="795" spans="1:7" ht="32.25" customHeight="1" outlineLevel="6">
      <c r="A795" s="361" t="s">
        <v>751</v>
      </c>
      <c r="B795" s="362" t="s">
        <v>208</v>
      </c>
      <c r="C795" s="362" t="s">
        <v>1062</v>
      </c>
      <c r="D795" s="362" t="s">
        <v>752</v>
      </c>
      <c r="E795" s="363">
        <v>600</v>
      </c>
      <c r="F795" s="363">
        <v>594.6</v>
      </c>
      <c r="G795" s="363">
        <v>608.3</v>
      </c>
    </row>
    <row r="796" spans="1:7" ht="33" customHeight="1" outlineLevel="7">
      <c r="A796" s="346" t="s">
        <v>751</v>
      </c>
      <c r="B796" s="347" t="s">
        <v>208</v>
      </c>
      <c r="C796" s="347" t="s">
        <v>1062</v>
      </c>
      <c r="D796" s="347" t="s">
        <v>752</v>
      </c>
      <c r="E796" s="364">
        <v>600</v>
      </c>
      <c r="F796" s="364">
        <v>594.6</v>
      </c>
      <c r="G796" s="364">
        <v>608.3</v>
      </c>
    </row>
    <row r="797" spans="1:7" ht="72.75" customHeight="1" outlineLevel="2">
      <c r="A797" s="361" t="s">
        <v>1148</v>
      </c>
      <c r="B797" s="362" t="s">
        <v>208</v>
      </c>
      <c r="C797" s="362" t="s">
        <v>1149</v>
      </c>
      <c r="D797" s="362"/>
      <c r="E797" s="363">
        <v>50</v>
      </c>
      <c r="F797" s="363">
        <v>49.5</v>
      </c>
      <c r="G797" s="363">
        <v>50.6</v>
      </c>
    </row>
    <row r="798" spans="1:7" ht="33" customHeight="1" outlineLevel="3">
      <c r="A798" s="361" t="s">
        <v>1150</v>
      </c>
      <c r="B798" s="362" t="s">
        <v>208</v>
      </c>
      <c r="C798" s="362" t="s">
        <v>1151</v>
      </c>
      <c r="D798" s="362"/>
      <c r="E798" s="363">
        <v>50</v>
      </c>
      <c r="F798" s="363">
        <v>49.5</v>
      </c>
      <c r="G798" s="363">
        <v>50.6</v>
      </c>
    </row>
    <row r="799" spans="1:7" ht="33" customHeight="1" outlineLevel="4">
      <c r="A799" s="361" t="s">
        <v>355</v>
      </c>
      <c r="B799" s="362" t="s">
        <v>208</v>
      </c>
      <c r="C799" s="362" t="s">
        <v>1155</v>
      </c>
      <c r="D799" s="362"/>
      <c r="E799" s="363">
        <v>50</v>
      </c>
      <c r="F799" s="363">
        <v>49.5</v>
      </c>
      <c r="G799" s="363">
        <v>50.6</v>
      </c>
    </row>
    <row r="800" spans="1:7" ht="29.25" customHeight="1" outlineLevel="5">
      <c r="A800" s="361" t="s">
        <v>402</v>
      </c>
      <c r="B800" s="362" t="s">
        <v>208</v>
      </c>
      <c r="C800" s="362" t="s">
        <v>1156</v>
      </c>
      <c r="D800" s="362"/>
      <c r="E800" s="363">
        <v>50</v>
      </c>
      <c r="F800" s="363">
        <v>49.5</v>
      </c>
      <c r="G800" s="363">
        <v>50.6</v>
      </c>
    </row>
    <row r="801" spans="1:7" ht="33" customHeight="1" outlineLevel="6">
      <c r="A801" s="361" t="s">
        <v>908</v>
      </c>
      <c r="B801" s="362" t="s">
        <v>208</v>
      </c>
      <c r="C801" s="362" t="s">
        <v>1156</v>
      </c>
      <c r="D801" s="362" t="s">
        <v>746</v>
      </c>
      <c r="E801" s="363">
        <v>50</v>
      </c>
      <c r="F801" s="363">
        <v>49.5</v>
      </c>
      <c r="G801" s="363">
        <v>50.6</v>
      </c>
    </row>
    <row r="802" spans="1:7" ht="33" customHeight="1" outlineLevel="7">
      <c r="A802" s="346" t="s">
        <v>908</v>
      </c>
      <c r="B802" s="347" t="s">
        <v>208</v>
      </c>
      <c r="C802" s="347" t="s">
        <v>1156</v>
      </c>
      <c r="D802" s="347" t="s">
        <v>746</v>
      </c>
      <c r="E802" s="364">
        <v>50</v>
      </c>
      <c r="F802" s="364">
        <v>49.5</v>
      </c>
      <c r="G802" s="364">
        <v>50.6</v>
      </c>
    </row>
    <row r="803" spans="1:7" ht="31.5" customHeight="1" outlineLevel="2">
      <c r="A803" s="361" t="s">
        <v>1157</v>
      </c>
      <c r="B803" s="362" t="s">
        <v>208</v>
      </c>
      <c r="C803" s="362" t="s">
        <v>1158</v>
      </c>
      <c r="D803" s="362"/>
      <c r="E803" s="363">
        <v>145.2</v>
      </c>
      <c r="F803" s="363">
        <v>143.9</v>
      </c>
      <c r="G803" s="363">
        <v>147.2</v>
      </c>
    </row>
    <row r="804" spans="1:7" ht="33" customHeight="1" outlineLevel="3">
      <c r="A804" s="361" t="s">
        <v>242</v>
      </c>
      <c r="B804" s="362" t="s">
        <v>208</v>
      </c>
      <c r="C804" s="362" t="s">
        <v>1183</v>
      </c>
      <c r="D804" s="362"/>
      <c r="E804" s="363">
        <v>145.2</v>
      </c>
      <c r="F804" s="363">
        <v>143.9</v>
      </c>
      <c r="G804" s="363">
        <v>147.2</v>
      </c>
    </row>
    <row r="805" spans="1:7" ht="33" customHeight="1" outlineLevel="4">
      <c r="A805" s="361" t="s">
        <v>364</v>
      </c>
      <c r="B805" s="362" t="s">
        <v>208</v>
      </c>
      <c r="C805" s="362" t="s">
        <v>1184</v>
      </c>
      <c r="D805" s="362"/>
      <c r="E805" s="363">
        <v>145.2</v>
      </c>
      <c r="F805" s="363">
        <v>143.9</v>
      </c>
      <c r="G805" s="363">
        <v>147.2</v>
      </c>
    </row>
    <row r="806" spans="1:7" ht="55.5" customHeight="1" outlineLevel="5">
      <c r="A806" s="361" t="s">
        <v>365</v>
      </c>
      <c r="B806" s="362" t="s">
        <v>208</v>
      </c>
      <c r="C806" s="362" t="s">
        <v>1185</v>
      </c>
      <c r="D806" s="362"/>
      <c r="E806" s="363">
        <v>16.4</v>
      </c>
      <c r="F806" s="363">
        <v>16.3</v>
      </c>
      <c r="G806" s="363">
        <v>16.7</v>
      </c>
    </row>
    <row r="807" spans="1:7" ht="35.25" customHeight="1" outlineLevel="6">
      <c r="A807" s="361" t="s">
        <v>751</v>
      </c>
      <c r="B807" s="362" t="s">
        <v>208</v>
      </c>
      <c r="C807" s="362" t="s">
        <v>1185</v>
      </c>
      <c r="D807" s="362" t="s">
        <v>752</v>
      </c>
      <c r="E807" s="363">
        <v>16.4</v>
      </c>
      <c r="F807" s="363">
        <v>16.3</v>
      </c>
      <c r="G807" s="363">
        <v>16.7</v>
      </c>
    </row>
    <row r="808" spans="1:7" ht="33" customHeight="1" outlineLevel="7">
      <c r="A808" s="346" t="s">
        <v>751</v>
      </c>
      <c r="B808" s="347" t="s">
        <v>208</v>
      </c>
      <c r="C808" s="347" t="s">
        <v>1185</v>
      </c>
      <c r="D808" s="347" t="s">
        <v>752</v>
      </c>
      <c r="E808" s="364">
        <v>16.4</v>
      </c>
      <c r="F808" s="364">
        <v>16.3</v>
      </c>
      <c r="G808" s="364">
        <v>16.7</v>
      </c>
    </row>
    <row r="809" spans="1:7" ht="30" customHeight="1" outlineLevel="5">
      <c r="A809" s="361" t="s">
        <v>1186</v>
      </c>
      <c r="B809" s="362" t="s">
        <v>208</v>
      </c>
      <c r="C809" s="362" t="s">
        <v>1187</v>
      </c>
      <c r="D809" s="362"/>
      <c r="E809" s="363">
        <v>123.2</v>
      </c>
      <c r="F809" s="363">
        <v>122.1</v>
      </c>
      <c r="G809" s="363">
        <v>124.9</v>
      </c>
    </row>
    <row r="810" spans="1:7" ht="36" customHeight="1" outlineLevel="6">
      <c r="A810" s="361" t="s">
        <v>751</v>
      </c>
      <c r="B810" s="362" t="s">
        <v>208</v>
      </c>
      <c r="C810" s="362" t="s">
        <v>1187</v>
      </c>
      <c r="D810" s="362" t="s">
        <v>752</v>
      </c>
      <c r="E810" s="363">
        <v>123.2</v>
      </c>
      <c r="F810" s="363">
        <v>122.1</v>
      </c>
      <c r="G810" s="363">
        <v>124.9</v>
      </c>
    </row>
    <row r="811" spans="1:7" ht="33" customHeight="1" outlineLevel="7">
      <c r="A811" s="346" t="s">
        <v>751</v>
      </c>
      <c r="B811" s="347" t="s">
        <v>208</v>
      </c>
      <c r="C811" s="347" t="s">
        <v>1187</v>
      </c>
      <c r="D811" s="347" t="s">
        <v>752</v>
      </c>
      <c r="E811" s="364">
        <v>123.2</v>
      </c>
      <c r="F811" s="364">
        <v>122.1</v>
      </c>
      <c r="G811" s="364">
        <v>124.9</v>
      </c>
    </row>
    <row r="812" spans="1:7" ht="21.75" customHeight="1" outlineLevel="5">
      <c r="A812" s="361" t="s">
        <v>1188</v>
      </c>
      <c r="B812" s="362" t="s">
        <v>208</v>
      </c>
      <c r="C812" s="362" t="s">
        <v>1189</v>
      </c>
      <c r="D812" s="362"/>
      <c r="E812" s="363">
        <v>5.6</v>
      </c>
      <c r="F812" s="363">
        <v>5.5</v>
      </c>
      <c r="G812" s="363">
        <v>5.6</v>
      </c>
    </row>
    <row r="813" spans="1:7" ht="32.25" customHeight="1" outlineLevel="6">
      <c r="A813" s="361" t="s">
        <v>751</v>
      </c>
      <c r="B813" s="362" t="s">
        <v>208</v>
      </c>
      <c r="C813" s="362" t="s">
        <v>1189</v>
      </c>
      <c r="D813" s="362" t="s">
        <v>752</v>
      </c>
      <c r="E813" s="363">
        <v>5.6</v>
      </c>
      <c r="F813" s="363">
        <v>5.5</v>
      </c>
      <c r="G813" s="363">
        <v>5.6</v>
      </c>
    </row>
    <row r="814" spans="1:7" ht="33" customHeight="1" outlineLevel="7">
      <c r="A814" s="346" t="s">
        <v>751</v>
      </c>
      <c r="B814" s="347" t="s">
        <v>208</v>
      </c>
      <c r="C814" s="347" t="s">
        <v>1189</v>
      </c>
      <c r="D814" s="347" t="s">
        <v>752</v>
      </c>
      <c r="E814" s="364">
        <v>5.6</v>
      </c>
      <c r="F814" s="364">
        <v>5.5</v>
      </c>
      <c r="G814" s="364">
        <v>5.6</v>
      </c>
    </row>
    <row r="815" spans="1:7" ht="33" customHeight="1" outlineLevel="2">
      <c r="A815" s="361" t="s">
        <v>384</v>
      </c>
      <c r="B815" s="362" t="s">
        <v>208</v>
      </c>
      <c r="C815" s="362" t="s">
        <v>1245</v>
      </c>
      <c r="D815" s="362"/>
      <c r="E815" s="363">
        <v>6022</v>
      </c>
      <c r="F815" s="363">
        <v>5967.7</v>
      </c>
      <c r="G815" s="363">
        <v>6105.4</v>
      </c>
    </row>
    <row r="816" spans="1:7" ht="21.75" customHeight="1" outlineLevel="3">
      <c r="A816" s="361" t="s">
        <v>390</v>
      </c>
      <c r="B816" s="362" t="s">
        <v>208</v>
      </c>
      <c r="C816" s="362" t="s">
        <v>1252</v>
      </c>
      <c r="D816" s="362"/>
      <c r="E816" s="363">
        <v>6022</v>
      </c>
      <c r="F816" s="363">
        <v>5967.7</v>
      </c>
      <c r="G816" s="363">
        <v>6105.4</v>
      </c>
    </row>
    <row r="817" spans="1:7" ht="21.75" customHeight="1" outlineLevel="4">
      <c r="A817" s="361" t="s">
        <v>386</v>
      </c>
      <c r="B817" s="362" t="s">
        <v>208</v>
      </c>
      <c r="C817" s="362" t="s">
        <v>1253</v>
      </c>
      <c r="D817" s="362"/>
      <c r="E817" s="363">
        <v>6022</v>
      </c>
      <c r="F817" s="363">
        <v>5967.7</v>
      </c>
      <c r="G817" s="363">
        <v>6105.4</v>
      </c>
    </row>
    <row r="818" spans="1:7" ht="21.75" customHeight="1" outlineLevel="5">
      <c r="A818" s="361" t="s">
        <v>387</v>
      </c>
      <c r="B818" s="362" t="s">
        <v>208</v>
      </c>
      <c r="C818" s="362" t="s">
        <v>1254</v>
      </c>
      <c r="D818" s="362"/>
      <c r="E818" s="363">
        <v>6022</v>
      </c>
      <c r="F818" s="363">
        <v>5967.7</v>
      </c>
      <c r="G818" s="363">
        <v>6105.4</v>
      </c>
    </row>
    <row r="819" spans="1:7" ht="63" customHeight="1" outlineLevel="6">
      <c r="A819" s="361" t="s">
        <v>744</v>
      </c>
      <c r="B819" s="362" t="s">
        <v>208</v>
      </c>
      <c r="C819" s="362" t="s">
        <v>1254</v>
      </c>
      <c r="D819" s="362" t="s">
        <v>745</v>
      </c>
      <c r="E819" s="363">
        <v>5718</v>
      </c>
      <c r="F819" s="363">
        <v>5666.4</v>
      </c>
      <c r="G819" s="363">
        <v>5797.1</v>
      </c>
    </row>
    <row r="820" spans="1:7" ht="66.75" customHeight="1" outlineLevel="7">
      <c r="A820" s="346" t="s">
        <v>744</v>
      </c>
      <c r="B820" s="347" t="s">
        <v>208</v>
      </c>
      <c r="C820" s="347" t="s">
        <v>1254</v>
      </c>
      <c r="D820" s="347" t="s">
        <v>745</v>
      </c>
      <c r="E820" s="364">
        <v>5718</v>
      </c>
      <c r="F820" s="364">
        <v>5666.4</v>
      </c>
      <c r="G820" s="364">
        <v>5797.1</v>
      </c>
    </row>
    <row r="821" spans="1:7" ht="33" customHeight="1" outlineLevel="6">
      <c r="A821" s="361" t="s">
        <v>908</v>
      </c>
      <c r="B821" s="362" t="s">
        <v>208</v>
      </c>
      <c r="C821" s="362" t="s">
        <v>1254</v>
      </c>
      <c r="D821" s="362" t="s">
        <v>746</v>
      </c>
      <c r="E821" s="363">
        <v>292</v>
      </c>
      <c r="F821" s="363">
        <v>289.4</v>
      </c>
      <c r="G821" s="363">
        <v>296.1</v>
      </c>
    </row>
    <row r="822" spans="1:7" ht="33" customHeight="1" outlineLevel="7">
      <c r="A822" s="346" t="s">
        <v>908</v>
      </c>
      <c r="B822" s="347" t="s">
        <v>208</v>
      </c>
      <c r="C822" s="347" t="s">
        <v>1254</v>
      </c>
      <c r="D822" s="347" t="s">
        <v>746</v>
      </c>
      <c r="E822" s="364">
        <v>292</v>
      </c>
      <c r="F822" s="364">
        <v>289.4</v>
      </c>
      <c r="G822" s="364">
        <v>296.1</v>
      </c>
    </row>
    <row r="823" spans="1:7" ht="18.75" customHeight="1" outlineLevel="6">
      <c r="A823" s="361" t="s">
        <v>747</v>
      </c>
      <c r="B823" s="362" t="s">
        <v>208</v>
      </c>
      <c r="C823" s="362" t="s">
        <v>1254</v>
      </c>
      <c r="D823" s="362" t="s">
        <v>748</v>
      </c>
      <c r="E823" s="363">
        <v>12</v>
      </c>
      <c r="F823" s="363">
        <v>11.9</v>
      </c>
      <c r="G823" s="363">
        <v>12.2</v>
      </c>
    </row>
    <row r="824" spans="1:7" ht="21" customHeight="1" outlineLevel="7">
      <c r="A824" s="346" t="s">
        <v>747</v>
      </c>
      <c r="B824" s="347" t="s">
        <v>208</v>
      </c>
      <c r="C824" s="347" t="s">
        <v>1254</v>
      </c>
      <c r="D824" s="347" t="s">
        <v>748</v>
      </c>
      <c r="E824" s="364">
        <v>12</v>
      </c>
      <c r="F824" s="364">
        <v>11.9</v>
      </c>
      <c r="G824" s="364">
        <v>12.2</v>
      </c>
    </row>
    <row r="825" spans="1:7" ht="21.75" customHeight="1" outlineLevel="2">
      <c r="A825" s="361" t="s">
        <v>1272</v>
      </c>
      <c r="B825" s="362" t="s">
        <v>208</v>
      </c>
      <c r="C825" s="362" t="s">
        <v>1273</v>
      </c>
      <c r="D825" s="362"/>
      <c r="E825" s="363">
        <v>17987.7</v>
      </c>
      <c r="F825" s="363">
        <v>17825.4</v>
      </c>
      <c r="G825" s="363">
        <v>18236.6</v>
      </c>
    </row>
    <row r="826" spans="1:7" ht="21.75" customHeight="1" outlineLevel="3">
      <c r="A826" s="361" t="s">
        <v>386</v>
      </c>
      <c r="B826" s="362" t="s">
        <v>208</v>
      </c>
      <c r="C826" s="362" t="s">
        <v>1274</v>
      </c>
      <c r="D826" s="362"/>
      <c r="E826" s="363">
        <v>17987.7</v>
      </c>
      <c r="F826" s="363">
        <v>17825.4</v>
      </c>
      <c r="G826" s="363">
        <v>18236.6</v>
      </c>
    </row>
    <row r="827" spans="1:7" ht="21.75" customHeight="1" outlineLevel="4">
      <c r="A827" s="361" t="s">
        <v>386</v>
      </c>
      <c r="B827" s="362" t="s">
        <v>208</v>
      </c>
      <c r="C827" s="362" t="s">
        <v>1275</v>
      </c>
      <c r="D827" s="362"/>
      <c r="E827" s="363">
        <v>17987.7</v>
      </c>
      <c r="F827" s="363">
        <v>17825.4</v>
      </c>
      <c r="G827" s="363">
        <v>18236.6</v>
      </c>
    </row>
    <row r="828" spans="1:7" ht="33" customHeight="1" outlineLevel="5">
      <c r="A828" s="361" t="s">
        <v>948</v>
      </c>
      <c r="B828" s="362" t="s">
        <v>208</v>
      </c>
      <c r="C828" s="362" t="s">
        <v>1276</v>
      </c>
      <c r="D828" s="362"/>
      <c r="E828" s="363">
        <v>17987.7</v>
      </c>
      <c r="F828" s="363">
        <v>17825.4</v>
      </c>
      <c r="G828" s="363">
        <v>18236.6</v>
      </c>
    </row>
    <row r="829" spans="1:7" ht="63.75" customHeight="1" outlineLevel="6">
      <c r="A829" s="361" t="s">
        <v>744</v>
      </c>
      <c r="B829" s="362" t="s">
        <v>208</v>
      </c>
      <c r="C829" s="362" t="s">
        <v>1276</v>
      </c>
      <c r="D829" s="362" t="s">
        <v>745</v>
      </c>
      <c r="E829" s="363">
        <v>17729</v>
      </c>
      <c r="F829" s="363">
        <v>17569</v>
      </c>
      <c r="G829" s="363">
        <v>17974.3</v>
      </c>
    </row>
    <row r="830" spans="1:7" ht="66.75" customHeight="1" outlineLevel="7">
      <c r="A830" s="346" t="s">
        <v>744</v>
      </c>
      <c r="B830" s="347" t="s">
        <v>208</v>
      </c>
      <c r="C830" s="347" t="s">
        <v>1276</v>
      </c>
      <c r="D830" s="347" t="s">
        <v>745</v>
      </c>
      <c r="E830" s="364">
        <v>17729</v>
      </c>
      <c r="F830" s="364">
        <v>17569</v>
      </c>
      <c r="G830" s="364">
        <v>17974.3</v>
      </c>
    </row>
    <row r="831" spans="1:7" ht="33" customHeight="1" outlineLevel="6">
      <c r="A831" s="361" t="s">
        <v>908</v>
      </c>
      <c r="B831" s="362" t="s">
        <v>208</v>
      </c>
      <c r="C831" s="362" t="s">
        <v>1276</v>
      </c>
      <c r="D831" s="362" t="s">
        <v>746</v>
      </c>
      <c r="E831" s="363">
        <v>256.7</v>
      </c>
      <c r="F831" s="363">
        <v>254.4</v>
      </c>
      <c r="G831" s="363">
        <v>260.3</v>
      </c>
    </row>
    <row r="832" spans="1:7" ht="33" customHeight="1" outlineLevel="7">
      <c r="A832" s="346" t="s">
        <v>908</v>
      </c>
      <c r="B832" s="347" t="s">
        <v>208</v>
      </c>
      <c r="C832" s="347" t="s">
        <v>1276</v>
      </c>
      <c r="D832" s="347" t="s">
        <v>746</v>
      </c>
      <c r="E832" s="364">
        <v>256.7</v>
      </c>
      <c r="F832" s="364">
        <v>254.4</v>
      </c>
      <c r="G832" s="364">
        <v>260.3</v>
      </c>
    </row>
    <row r="833" spans="1:7" ht="21.75" customHeight="1" outlineLevel="6">
      <c r="A833" s="361" t="s">
        <v>747</v>
      </c>
      <c r="B833" s="362" t="s">
        <v>208</v>
      </c>
      <c r="C833" s="362" t="s">
        <v>1276</v>
      </c>
      <c r="D833" s="362" t="s">
        <v>748</v>
      </c>
      <c r="E833" s="363">
        <v>2</v>
      </c>
      <c r="F833" s="363">
        <v>2</v>
      </c>
      <c r="G833" s="363">
        <v>2</v>
      </c>
    </row>
    <row r="834" spans="1:7" ht="18" customHeight="1" outlineLevel="7">
      <c r="A834" s="346" t="s">
        <v>747</v>
      </c>
      <c r="B834" s="347" t="s">
        <v>208</v>
      </c>
      <c r="C834" s="347" t="s">
        <v>1276</v>
      </c>
      <c r="D834" s="347" t="s">
        <v>748</v>
      </c>
      <c r="E834" s="364">
        <v>2</v>
      </c>
      <c r="F834" s="364">
        <v>2</v>
      </c>
      <c r="G834" s="364">
        <v>2</v>
      </c>
    </row>
    <row r="835" spans="1:7" ht="18.75" customHeight="1">
      <c r="A835" s="361" t="s">
        <v>1341</v>
      </c>
      <c r="B835" s="362" t="s">
        <v>209</v>
      </c>
      <c r="C835" s="362"/>
      <c r="D835" s="362"/>
      <c r="E835" s="363">
        <v>9415.8</v>
      </c>
      <c r="F835" s="363">
        <v>10445.7</v>
      </c>
      <c r="G835" s="363">
        <v>8977.2</v>
      </c>
    </row>
    <row r="836" spans="1:7" ht="12.75" outlineLevel="1">
      <c r="A836" s="361" t="s">
        <v>210</v>
      </c>
      <c r="B836" s="362" t="s">
        <v>211</v>
      </c>
      <c r="C836" s="362"/>
      <c r="D836" s="362"/>
      <c r="E836" s="363">
        <v>9415.8</v>
      </c>
      <c r="F836" s="363">
        <v>10445.7</v>
      </c>
      <c r="G836" s="363">
        <v>8977.2</v>
      </c>
    </row>
    <row r="837" spans="1:7" ht="77.25" customHeight="1" outlineLevel="2" collapsed="1">
      <c r="A837" s="361" t="s">
        <v>898</v>
      </c>
      <c r="B837" s="362" t="s">
        <v>211</v>
      </c>
      <c r="C837" s="362" t="s">
        <v>899</v>
      </c>
      <c r="D837" s="362"/>
      <c r="E837" s="363">
        <v>809.4</v>
      </c>
      <c r="F837" s="363">
        <v>802.1</v>
      </c>
      <c r="G837" s="363">
        <v>820.6</v>
      </c>
    </row>
    <row r="838" spans="1:7" ht="44.25" customHeight="1" outlineLevel="3">
      <c r="A838" s="361" t="s">
        <v>900</v>
      </c>
      <c r="B838" s="362" t="s">
        <v>211</v>
      </c>
      <c r="C838" s="362" t="s">
        <v>901</v>
      </c>
      <c r="D838" s="362"/>
      <c r="E838" s="363">
        <v>809.4</v>
      </c>
      <c r="F838" s="363">
        <v>802.1</v>
      </c>
      <c r="G838" s="363">
        <v>820.6</v>
      </c>
    </row>
    <row r="839" spans="1:7" ht="60" customHeight="1" outlineLevel="4">
      <c r="A839" s="361" t="s">
        <v>265</v>
      </c>
      <c r="B839" s="362" t="s">
        <v>211</v>
      </c>
      <c r="C839" s="362" t="s">
        <v>902</v>
      </c>
      <c r="D839" s="362"/>
      <c r="E839" s="363">
        <v>809.4</v>
      </c>
      <c r="F839" s="363">
        <v>802.1</v>
      </c>
      <c r="G839" s="363">
        <v>820.6</v>
      </c>
    </row>
    <row r="840" spans="1:7" ht="60" customHeight="1" outlineLevel="5">
      <c r="A840" s="361" t="s">
        <v>904</v>
      </c>
      <c r="B840" s="362" t="s">
        <v>211</v>
      </c>
      <c r="C840" s="362" t="s">
        <v>905</v>
      </c>
      <c r="D840" s="362"/>
      <c r="E840" s="363">
        <v>809.4</v>
      </c>
      <c r="F840" s="363">
        <v>802.1</v>
      </c>
      <c r="G840" s="363">
        <v>820.6</v>
      </c>
    </row>
    <row r="841" spans="1:7" ht="21.75" customHeight="1" outlineLevel="6">
      <c r="A841" s="361" t="s">
        <v>753</v>
      </c>
      <c r="B841" s="362" t="s">
        <v>211</v>
      </c>
      <c r="C841" s="362" t="s">
        <v>905</v>
      </c>
      <c r="D841" s="362" t="s">
        <v>754</v>
      </c>
      <c r="E841" s="363">
        <v>809.4</v>
      </c>
      <c r="F841" s="363">
        <v>802.1</v>
      </c>
      <c r="G841" s="363">
        <v>820.6</v>
      </c>
    </row>
    <row r="842" spans="1:7" ht="19.5" customHeight="1" outlineLevel="7">
      <c r="A842" s="346" t="s">
        <v>753</v>
      </c>
      <c r="B842" s="347" t="s">
        <v>211</v>
      </c>
      <c r="C842" s="347" t="s">
        <v>905</v>
      </c>
      <c r="D842" s="347" t="s">
        <v>754</v>
      </c>
      <c r="E842" s="364">
        <v>809.4</v>
      </c>
      <c r="F842" s="364">
        <v>802.1</v>
      </c>
      <c r="G842" s="364">
        <v>820.6</v>
      </c>
    </row>
    <row r="843" spans="1:7" ht="44.25" customHeight="1" outlineLevel="2">
      <c r="A843" s="361" t="s">
        <v>944</v>
      </c>
      <c r="B843" s="362" t="s">
        <v>211</v>
      </c>
      <c r="C843" s="362" t="s">
        <v>945</v>
      </c>
      <c r="D843" s="362"/>
      <c r="E843" s="363">
        <v>8606.4</v>
      </c>
      <c r="F843" s="363">
        <v>9643.6</v>
      </c>
      <c r="G843" s="363">
        <v>8156.6</v>
      </c>
    </row>
    <row r="844" spans="1:7" ht="33" customHeight="1" outlineLevel="3">
      <c r="A844" s="361" t="s">
        <v>283</v>
      </c>
      <c r="B844" s="362" t="s">
        <v>211</v>
      </c>
      <c r="C844" s="362" t="s">
        <v>946</v>
      </c>
      <c r="D844" s="362"/>
      <c r="E844" s="363">
        <v>4930.5</v>
      </c>
      <c r="F844" s="363">
        <v>4197.6</v>
      </c>
      <c r="G844" s="363">
        <v>4294.4</v>
      </c>
    </row>
    <row r="845" spans="1:7" ht="21.75" customHeight="1" outlineLevel="4">
      <c r="A845" s="361" t="s">
        <v>284</v>
      </c>
      <c r="B845" s="362" t="s">
        <v>211</v>
      </c>
      <c r="C845" s="362" t="s">
        <v>947</v>
      </c>
      <c r="D845" s="362"/>
      <c r="E845" s="363">
        <v>4235.8</v>
      </c>
      <c r="F845" s="363">
        <v>4197.6</v>
      </c>
      <c r="G845" s="363">
        <v>4294.4</v>
      </c>
    </row>
    <row r="846" spans="1:7" ht="33" customHeight="1" outlineLevel="5">
      <c r="A846" s="361" t="s">
        <v>948</v>
      </c>
      <c r="B846" s="362" t="s">
        <v>211</v>
      </c>
      <c r="C846" s="362" t="s">
        <v>949</v>
      </c>
      <c r="D846" s="362"/>
      <c r="E846" s="363">
        <v>4235.8</v>
      </c>
      <c r="F846" s="363">
        <v>4197.6</v>
      </c>
      <c r="G846" s="363">
        <v>4294.4</v>
      </c>
    </row>
    <row r="847" spans="1:7" ht="66" customHeight="1" outlineLevel="6">
      <c r="A847" s="361" t="s">
        <v>744</v>
      </c>
      <c r="B847" s="362" t="s">
        <v>211</v>
      </c>
      <c r="C847" s="362" t="s">
        <v>949</v>
      </c>
      <c r="D847" s="362" t="s">
        <v>745</v>
      </c>
      <c r="E847" s="363">
        <v>3677.8</v>
      </c>
      <c r="F847" s="363">
        <v>3644.6</v>
      </c>
      <c r="G847" s="363">
        <v>3728.7</v>
      </c>
    </row>
    <row r="848" spans="1:7" ht="66.75" customHeight="1" outlineLevel="7">
      <c r="A848" s="346" t="s">
        <v>744</v>
      </c>
      <c r="B848" s="347" t="s">
        <v>211</v>
      </c>
      <c r="C848" s="347" t="s">
        <v>949</v>
      </c>
      <c r="D848" s="347" t="s">
        <v>745</v>
      </c>
      <c r="E848" s="364">
        <v>3677.8</v>
      </c>
      <c r="F848" s="364">
        <v>3644.6</v>
      </c>
      <c r="G848" s="364">
        <v>3728.7</v>
      </c>
    </row>
    <row r="849" spans="1:7" ht="33" customHeight="1" outlineLevel="6">
      <c r="A849" s="361" t="s">
        <v>908</v>
      </c>
      <c r="B849" s="362" t="s">
        <v>211</v>
      </c>
      <c r="C849" s="362" t="s">
        <v>949</v>
      </c>
      <c r="D849" s="362" t="s">
        <v>746</v>
      </c>
      <c r="E849" s="363">
        <v>557</v>
      </c>
      <c r="F849" s="363">
        <v>552</v>
      </c>
      <c r="G849" s="363">
        <v>564.7</v>
      </c>
    </row>
    <row r="850" spans="1:7" ht="33" customHeight="1" outlineLevel="7">
      <c r="A850" s="346" t="s">
        <v>908</v>
      </c>
      <c r="B850" s="347" t="s">
        <v>211</v>
      </c>
      <c r="C850" s="347" t="s">
        <v>949</v>
      </c>
      <c r="D850" s="347" t="s">
        <v>746</v>
      </c>
      <c r="E850" s="364">
        <v>557</v>
      </c>
      <c r="F850" s="364">
        <v>552</v>
      </c>
      <c r="G850" s="364">
        <v>564.7</v>
      </c>
    </row>
    <row r="851" spans="1:7" ht="21.75" customHeight="1" outlineLevel="6">
      <c r="A851" s="361" t="s">
        <v>747</v>
      </c>
      <c r="B851" s="362" t="s">
        <v>211</v>
      </c>
      <c r="C851" s="362" t="s">
        <v>949</v>
      </c>
      <c r="D851" s="362" t="s">
        <v>748</v>
      </c>
      <c r="E851" s="363">
        <v>1</v>
      </c>
      <c r="F851" s="363">
        <v>1</v>
      </c>
      <c r="G851" s="363">
        <v>1</v>
      </c>
    </row>
    <row r="852" spans="1:7" ht="21" customHeight="1" outlineLevel="7">
      <c r="A852" s="346" t="s">
        <v>747</v>
      </c>
      <c r="B852" s="347" t="s">
        <v>211</v>
      </c>
      <c r="C852" s="347" t="s">
        <v>949</v>
      </c>
      <c r="D852" s="347" t="s">
        <v>748</v>
      </c>
      <c r="E852" s="364">
        <v>1</v>
      </c>
      <c r="F852" s="364">
        <v>1</v>
      </c>
      <c r="G852" s="364">
        <v>1</v>
      </c>
    </row>
    <row r="853" spans="1:7" ht="27.75" customHeight="1" outlineLevel="4">
      <c r="A853" s="361" t="s">
        <v>285</v>
      </c>
      <c r="B853" s="362" t="s">
        <v>211</v>
      </c>
      <c r="C853" s="362" t="s">
        <v>950</v>
      </c>
      <c r="D853" s="362"/>
      <c r="E853" s="363">
        <v>694.7</v>
      </c>
      <c r="F853" s="363"/>
      <c r="G853" s="363"/>
    </row>
    <row r="854" spans="1:7" ht="30" customHeight="1" outlineLevel="5">
      <c r="A854" s="361" t="s">
        <v>286</v>
      </c>
      <c r="B854" s="362" t="s">
        <v>211</v>
      </c>
      <c r="C854" s="362" t="s">
        <v>951</v>
      </c>
      <c r="D854" s="362"/>
      <c r="E854" s="363">
        <v>694.7</v>
      </c>
      <c r="F854" s="363"/>
      <c r="G854" s="363"/>
    </row>
    <row r="855" spans="1:7" ht="29.25" customHeight="1" outlineLevel="6">
      <c r="A855" s="361" t="s">
        <v>751</v>
      </c>
      <c r="B855" s="362" t="s">
        <v>211</v>
      </c>
      <c r="C855" s="362" t="s">
        <v>951</v>
      </c>
      <c r="D855" s="362" t="s">
        <v>752</v>
      </c>
      <c r="E855" s="363">
        <v>694.7</v>
      </c>
      <c r="F855" s="363"/>
      <c r="G855" s="363"/>
    </row>
    <row r="856" spans="1:7" ht="33" customHeight="1" outlineLevel="7">
      <c r="A856" s="346" t="s">
        <v>751</v>
      </c>
      <c r="B856" s="347" t="s">
        <v>211</v>
      </c>
      <c r="C856" s="347" t="s">
        <v>951</v>
      </c>
      <c r="D856" s="347" t="s">
        <v>752</v>
      </c>
      <c r="E856" s="364">
        <v>694.7</v>
      </c>
      <c r="F856" s="364"/>
      <c r="G856" s="364"/>
    </row>
    <row r="857" spans="1:7" ht="46.5" customHeight="1" outlineLevel="3">
      <c r="A857" s="361" t="s">
        <v>411</v>
      </c>
      <c r="B857" s="362" t="s">
        <v>211</v>
      </c>
      <c r="C857" s="362" t="s">
        <v>952</v>
      </c>
      <c r="D857" s="362"/>
      <c r="E857" s="363">
        <v>2201</v>
      </c>
      <c r="F857" s="363">
        <v>2181.1</v>
      </c>
      <c r="G857" s="363">
        <v>2231.4</v>
      </c>
    </row>
    <row r="858" spans="1:7" ht="33" customHeight="1" outlineLevel="4">
      <c r="A858" s="361" t="s">
        <v>289</v>
      </c>
      <c r="B858" s="362" t="s">
        <v>211</v>
      </c>
      <c r="C858" s="362" t="s">
        <v>957</v>
      </c>
      <c r="D858" s="362"/>
      <c r="E858" s="363">
        <v>2201</v>
      </c>
      <c r="F858" s="363">
        <v>2181.1</v>
      </c>
      <c r="G858" s="363">
        <v>2231.4</v>
      </c>
    </row>
    <row r="859" spans="1:7" ht="33" customHeight="1" outlineLevel="5">
      <c r="A859" s="361" t="s">
        <v>958</v>
      </c>
      <c r="B859" s="362" t="s">
        <v>211</v>
      </c>
      <c r="C859" s="362" t="s">
        <v>959</v>
      </c>
      <c r="D859" s="362"/>
      <c r="E859" s="363">
        <v>40</v>
      </c>
      <c r="F859" s="363">
        <v>39.6</v>
      </c>
      <c r="G859" s="363">
        <v>40.5</v>
      </c>
    </row>
    <row r="860" spans="1:7" ht="33" customHeight="1" outlineLevel="6">
      <c r="A860" s="361" t="s">
        <v>908</v>
      </c>
      <c r="B860" s="362" t="s">
        <v>211</v>
      </c>
      <c r="C860" s="362" t="s">
        <v>959</v>
      </c>
      <c r="D860" s="362" t="s">
        <v>746</v>
      </c>
      <c r="E860" s="363">
        <v>40</v>
      </c>
      <c r="F860" s="363">
        <v>39.6</v>
      </c>
      <c r="G860" s="363">
        <v>40.5</v>
      </c>
    </row>
    <row r="861" spans="1:7" ht="33" customHeight="1" outlineLevel="7">
      <c r="A861" s="346" t="s">
        <v>908</v>
      </c>
      <c r="B861" s="347" t="s">
        <v>211</v>
      </c>
      <c r="C861" s="347" t="s">
        <v>959</v>
      </c>
      <c r="D861" s="347" t="s">
        <v>746</v>
      </c>
      <c r="E861" s="364">
        <v>40</v>
      </c>
      <c r="F861" s="364">
        <v>39.6</v>
      </c>
      <c r="G861" s="364">
        <v>40.5</v>
      </c>
    </row>
    <row r="862" spans="1:7" ht="15.75" customHeight="1" outlineLevel="5">
      <c r="A862" s="361" t="s">
        <v>960</v>
      </c>
      <c r="B862" s="362" t="s">
        <v>211</v>
      </c>
      <c r="C862" s="362" t="s">
        <v>1378</v>
      </c>
      <c r="D862" s="362"/>
      <c r="E862" s="363">
        <v>774</v>
      </c>
      <c r="F862" s="363">
        <v>767</v>
      </c>
      <c r="G862" s="363">
        <v>784.7</v>
      </c>
    </row>
    <row r="863" spans="1:7" ht="21" customHeight="1" outlineLevel="6">
      <c r="A863" s="361" t="s">
        <v>753</v>
      </c>
      <c r="B863" s="362" t="s">
        <v>211</v>
      </c>
      <c r="C863" s="362" t="s">
        <v>1378</v>
      </c>
      <c r="D863" s="362" t="s">
        <v>754</v>
      </c>
      <c r="E863" s="363">
        <v>774</v>
      </c>
      <c r="F863" s="363">
        <v>767</v>
      </c>
      <c r="G863" s="363">
        <v>784.7</v>
      </c>
    </row>
    <row r="864" spans="1:7" ht="21" customHeight="1" outlineLevel="7">
      <c r="A864" s="346" t="s">
        <v>753</v>
      </c>
      <c r="B864" s="347" t="s">
        <v>211</v>
      </c>
      <c r="C864" s="394" t="s">
        <v>1378</v>
      </c>
      <c r="D864" s="347" t="s">
        <v>754</v>
      </c>
      <c r="E864" s="364">
        <v>774</v>
      </c>
      <c r="F864" s="364">
        <v>767</v>
      </c>
      <c r="G864" s="364">
        <v>784.7</v>
      </c>
    </row>
    <row r="865" spans="1:7" ht="33" customHeight="1" outlineLevel="5">
      <c r="A865" s="361" t="s">
        <v>252</v>
      </c>
      <c r="B865" s="362" t="s">
        <v>211</v>
      </c>
      <c r="C865" s="362" t="s">
        <v>961</v>
      </c>
      <c r="D865" s="362"/>
      <c r="E865" s="363">
        <v>1387</v>
      </c>
      <c r="F865" s="363">
        <v>1374.5</v>
      </c>
      <c r="G865" s="363">
        <v>1406.2</v>
      </c>
    </row>
    <row r="866" spans="1:7" ht="21.75" customHeight="1" outlineLevel="6">
      <c r="A866" s="361" t="s">
        <v>753</v>
      </c>
      <c r="B866" s="362" t="s">
        <v>211</v>
      </c>
      <c r="C866" s="362" t="s">
        <v>961</v>
      </c>
      <c r="D866" s="362" t="s">
        <v>754</v>
      </c>
      <c r="E866" s="363">
        <v>1387</v>
      </c>
      <c r="F866" s="363">
        <v>1374.5</v>
      </c>
      <c r="G866" s="363">
        <v>1406.2</v>
      </c>
    </row>
    <row r="867" spans="1:7" ht="19.5" customHeight="1" outlineLevel="7">
      <c r="A867" s="346" t="s">
        <v>753</v>
      </c>
      <c r="B867" s="347" t="s">
        <v>211</v>
      </c>
      <c r="C867" s="347" t="s">
        <v>961</v>
      </c>
      <c r="D867" s="347" t="s">
        <v>754</v>
      </c>
      <c r="E867" s="364">
        <v>1387</v>
      </c>
      <c r="F867" s="364">
        <v>1374.5</v>
      </c>
      <c r="G867" s="364">
        <v>1406.2</v>
      </c>
    </row>
    <row r="868" spans="1:7" ht="47.25" customHeight="1" outlineLevel="3">
      <c r="A868" s="361" t="s">
        <v>962</v>
      </c>
      <c r="B868" s="362" t="s">
        <v>211</v>
      </c>
      <c r="C868" s="362" t="s">
        <v>963</v>
      </c>
      <c r="D868" s="362"/>
      <c r="E868" s="363">
        <v>1474.9</v>
      </c>
      <c r="F868" s="363">
        <v>3264.9</v>
      </c>
      <c r="G868" s="363">
        <v>1630.8</v>
      </c>
    </row>
    <row r="869" spans="1:7" ht="33" customHeight="1" outlineLevel="4">
      <c r="A869" s="361" t="s">
        <v>290</v>
      </c>
      <c r="B869" s="362" t="s">
        <v>211</v>
      </c>
      <c r="C869" s="362" t="s">
        <v>964</v>
      </c>
      <c r="D869" s="362"/>
      <c r="E869" s="363">
        <v>355</v>
      </c>
      <c r="F869" s="363">
        <v>351.8</v>
      </c>
      <c r="G869" s="363">
        <v>359.9</v>
      </c>
    </row>
    <row r="870" spans="1:7" ht="33" customHeight="1" outlineLevel="5">
      <c r="A870" s="361" t="s">
        <v>759</v>
      </c>
      <c r="B870" s="362" t="s">
        <v>211</v>
      </c>
      <c r="C870" s="362" t="s">
        <v>966</v>
      </c>
      <c r="D870" s="362"/>
      <c r="E870" s="363">
        <v>250</v>
      </c>
      <c r="F870" s="363">
        <v>247.7</v>
      </c>
      <c r="G870" s="363">
        <v>253.4</v>
      </c>
    </row>
    <row r="871" spans="1:7" ht="33" customHeight="1" outlineLevel="6">
      <c r="A871" s="361" t="s">
        <v>908</v>
      </c>
      <c r="B871" s="362" t="s">
        <v>211</v>
      </c>
      <c r="C871" s="362" t="s">
        <v>966</v>
      </c>
      <c r="D871" s="362" t="s">
        <v>746</v>
      </c>
      <c r="E871" s="363">
        <v>250</v>
      </c>
      <c r="F871" s="363">
        <v>247.7</v>
      </c>
      <c r="G871" s="363">
        <v>253.4</v>
      </c>
    </row>
    <row r="872" spans="1:7" ht="33" customHeight="1" outlineLevel="7">
      <c r="A872" s="346" t="s">
        <v>908</v>
      </c>
      <c r="B872" s="347" t="s">
        <v>211</v>
      </c>
      <c r="C872" s="347" t="s">
        <v>966</v>
      </c>
      <c r="D872" s="347" t="s">
        <v>746</v>
      </c>
      <c r="E872" s="364">
        <v>250</v>
      </c>
      <c r="F872" s="364">
        <v>247.7</v>
      </c>
      <c r="G872" s="364">
        <v>253.4</v>
      </c>
    </row>
    <row r="873" spans="1:7" ht="21.75" customHeight="1" outlineLevel="5">
      <c r="A873" s="361" t="s">
        <v>758</v>
      </c>
      <c r="B873" s="362" t="s">
        <v>211</v>
      </c>
      <c r="C873" s="362" t="s">
        <v>967</v>
      </c>
      <c r="D873" s="362"/>
      <c r="E873" s="363">
        <v>105</v>
      </c>
      <c r="F873" s="363">
        <v>104.1</v>
      </c>
      <c r="G873" s="363">
        <v>106.5</v>
      </c>
    </row>
    <row r="874" spans="1:7" ht="33" customHeight="1" outlineLevel="6">
      <c r="A874" s="361" t="s">
        <v>908</v>
      </c>
      <c r="B874" s="362" t="s">
        <v>211</v>
      </c>
      <c r="C874" s="362" t="s">
        <v>967</v>
      </c>
      <c r="D874" s="362" t="s">
        <v>746</v>
      </c>
      <c r="E874" s="363">
        <v>105</v>
      </c>
      <c r="F874" s="363">
        <v>104.1</v>
      </c>
      <c r="G874" s="363">
        <v>106.5</v>
      </c>
    </row>
    <row r="875" spans="1:7" ht="33" customHeight="1" outlineLevel="7">
      <c r="A875" s="346" t="s">
        <v>908</v>
      </c>
      <c r="B875" s="347" t="s">
        <v>211</v>
      </c>
      <c r="C875" s="347" t="s">
        <v>967</v>
      </c>
      <c r="D875" s="347" t="s">
        <v>746</v>
      </c>
      <c r="E875" s="364">
        <v>105</v>
      </c>
      <c r="F875" s="364">
        <v>104.1</v>
      </c>
      <c r="G875" s="364">
        <v>106.5</v>
      </c>
    </row>
    <row r="876" spans="1:7" ht="27" customHeight="1" outlineLevel="4">
      <c r="A876" s="361" t="s">
        <v>292</v>
      </c>
      <c r="B876" s="362" t="s">
        <v>211</v>
      </c>
      <c r="C876" s="362" t="s">
        <v>968</v>
      </c>
      <c r="D876" s="362"/>
      <c r="E876" s="363">
        <v>1119.9</v>
      </c>
      <c r="F876" s="363">
        <v>2913.1</v>
      </c>
      <c r="G876" s="363">
        <v>1270.9</v>
      </c>
    </row>
    <row r="877" spans="1:7" ht="21.75" customHeight="1" outlineLevel="5">
      <c r="A877" s="361" t="s">
        <v>782</v>
      </c>
      <c r="B877" s="362" t="s">
        <v>211</v>
      </c>
      <c r="C877" s="362" t="s">
        <v>969</v>
      </c>
      <c r="D877" s="362"/>
      <c r="E877" s="363">
        <v>237.2</v>
      </c>
      <c r="F877" s="363">
        <v>238.9</v>
      </c>
      <c r="G877" s="363">
        <v>244.4</v>
      </c>
    </row>
    <row r="878" spans="1:7" ht="33" customHeight="1" outlineLevel="6">
      <c r="A878" s="361" t="s">
        <v>908</v>
      </c>
      <c r="B878" s="362" t="s">
        <v>211</v>
      </c>
      <c r="C878" s="362" t="s">
        <v>969</v>
      </c>
      <c r="D878" s="362" t="s">
        <v>746</v>
      </c>
      <c r="E878" s="363">
        <v>115</v>
      </c>
      <c r="F878" s="363">
        <v>114</v>
      </c>
      <c r="G878" s="363">
        <v>116.6</v>
      </c>
    </row>
    <row r="879" spans="1:7" ht="33" customHeight="1" outlineLevel="7">
      <c r="A879" s="346" t="s">
        <v>908</v>
      </c>
      <c r="B879" s="347" t="s">
        <v>211</v>
      </c>
      <c r="C879" s="347" t="s">
        <v>969</v>
      </c>
      <c r="D879" s="347" t="s">
        <v>746</v>
      </c>
      <c r="E879" s="364">
        <v>115</v>
      </c>
      <c r="F879" s="364">
        <v>114</v>
      </c>
      <c r="G879" s="364">
        <v>116.6</v>
      </c>
    </row>
    <row r="880" spans="1:7" ht="21.75" customHeight="1" outlineLevel="6">
      <c r="A880" s="361" t="s">
        <v>753</v>
      </c>
      <c r="B880" s="362" t="s">
        <v>211</v>
      </c>
      <c r="C880" s="362" t="s">
        <v>969</v>
      </c>
      <c r="D880" s="362" t="s">
        <v>754</v>
      </c>
      <c r="E880" s="363">
        <v>122.2</v>
      </c>
      <c r="F880" s="363">
        <v>124.9</v>
      </c>
      <c r="G880" s="363">
        <v>127.8</v>
      </c>
    </row>
    <row r="881" spans="1:7" ht="18" customHeight="1" outlineLevel="7">
      <c r="A881" s="346" t="s">
        <v>753</v>
      </c>
      <c r="B881" s="347" t="s">
        <v>211</v>
      </c>
      <c r="C881" s="347" t="s">
        <v>969</v>
      </c>
      <c r="D881" s="347" t="s">
        <v>754</v>
      </c>
      <c r="E881" s="364">
        <v>122.2</v>
      </c>
      <c r="F881" s="364">
        <v>124.9</v>
      </c>
      <c r="G881" s="364">
        <v>127.8</v>
      </c>
    </row>
    <row r="882" spans="1:7" ht="20.25" customHeight="1" outlineLevel="5">
      <c r="A882" s="361" t="s">
        <v>782</v>
      </c>
      <c r="B882" s="362" t="s">
        <v>211</v>
      </c>
      <c r="C882" s="362" t="s">
        <v>970</v>
      </c>
      <c r="D882" s="362"/>
      <c r="E882" s="363">
        <v>882.7</v>
      </c>
      <c r="F882" s="363">
        <v>2674.2</v>
      </c>
      <c r="G882" s="363">
        <v>1026.5</v>
      </c>
    </row>
    <row r="883" spans="1:7" ht="33" customHeight="1" outlineLevel="6">
      <c r="A883" s="361" t="s">
        <v>908</v>
      </c>
      <c r="B883" s="362" t="s">
        <v>211</v>
      </c>
      <c r="C883" s="362" t="s">
        <v>970</v>
      </c>
      <c r="D883" s="362" t="s">
        <v>746</v>
      </c>
      <c r="E883" s="363">
        <v>261.7</v>
      </c>
      <c r="F883" s="363">
        <v>721.2</v>
      </c>
      <c r="G883" s="363">
        <v>277.5</v>
      </c>
    </row>
    <row r="884" spans="1:7" ht="33" customHeight="1" outlineLevel="7">
      <c r="A884" s="346" t="s">
        <v>908</v>
      </c>
      <c r="B884" s="347" t="s">
        <v>211</v>
      </c>
      <c r="C884" s="347" t="s">
        <v>970</v>
      </c>
      <c r="D884" s="347" t="s">
        <v>746</v>
      </c>
      <c r="E884" s="364">
        <v>261.7</v>
      </c>
      <c r="F884" s="364">
        <v>721.2</v>
      </c>
      <c r="G884" s="364">
        <v>277.5</v>
      </c>
    </row>
    <row r="885" spans="1:7" ht="18" customHeight="1" outlineLevel="6">
      <c r="A885" s="361" t="s">
        <v>753</v>
      </c>
      <c r="B885" s="362" t="s">
        <v>211</v>
      </c>
      <c r="C885" s="362" t="s">
        <v>970</v>
      </c>
      <c r="D885" s="362" t="s">
        <v>754</v>
      </c>
      <c r="E885" s="363">
        <v>621</v>
      </c>
      <c r="F885" s="363">
        <v>1953</v>
      </c>
      <c r="G885" s="363">
        <v>749</v>
      </c>
    </row>
    <row r="886" spans="1:7" ht="20.25" customHeight="1" outlineLevel="7">
      <c r="A886" s="346" t="s">
        <v>753</v>
      </c>
      <c r="B886" s="347" t="s">
        <v>211</v>
      </c>
      <c r="C886" s="347" t="s">
        <v>970</v>
      </c>
      <c r="D886" s="347" t="s">
        <v>754</v>
      </c>
      <c r="E886" s="364">
        <v>621</v>
      </c>
      <c r="F886" s="364">
        <v>1953</v>
      </c>
      <c r="G886" s="364">
        <v>749</v>
      </c>
    </row>
    <row r="887" spans="1:7" ht="12.75">
      <c r="A887" s="361" t="s">
        <v>1342</v>
      </c>
      <c r="B887" s="362" t="s">
        <v>213</v>
      </c>
      <c r="C887" s="362"/>
      <c r="D887" s="362"/>
      <c r="E887" s="363">
        <v>312122.8</v>
      </c>
      <c r="F887" s="363">
        <v>306703.8</v>
      </c>
      <c r="G887" s="363">
        <v>300881.3</v>
      </c>
    </row>
    <row r="888" spans="1:7" ht="12.75" outlineLevel="1">
      <c r="A888" s="361" t="s">
        <v>214</v>
      </c>
      <c r="B888" s="362" t="s">
        <v>215</v>
      </c>
      <c r="C888" s="362"/>
      <c r="D888" s="362"/>
      <c r="E888" s="363">
        <v>17391.7</v>
      </c>
      <c r="F888" s="363">
        <v>17234.8</v>
      </c>
      <c r="G888" s="363">
        <v>17632.4</v>
      </c>
    </row>
    <row r="889" spans="1:7" ht="42" customHeight="1" outlineLevel="2" collapsed="1">
      <c r="A889" s="361" t="s">
        <v>1103</v>
      </c>
      <c r="B889" s="362" t="s">
        <v>215</v>
      </c>
      <c r="C889" s="362" t="s">
        <v>1104</v>
      </c>
      <c r="D889" s="362"/>
      <c r="E889" s="363">
        <v>17391.7</v>
      </c>
      <c r="F889" s="363">
        <v>17234.8</v>
      </c>
      <c r="G889" s="363">
        <v>17632.4</v>
      </c>
    </row>
    <row r="890" spans="1:7" ht="44.25" customHeight="1" outlineLevel="3">
      <c r="A890" s="361" t="s">
        <v>1105</v>
      </c>
      <c r="B890" s="362" t="s">
        <v>215</v>
      </c>
      <c r="C890" s="362" t="s">
        <v>1106</v>
      </c>
      <c r="D890" s="362"/>
      <c r="E890" s="363">
        <v>17391.7</v>
      </c>
      <c r="F890" s="363">
        <v>17234.8</v>
      </c>
      <c r="G890" s="363">
        <v>17632.4</v>
      </c>
    </row>
    <row r="891" spans="1:7" ht="44.25" customHeight="1" outlineLevel="4">
      <c r="A891" s="361" t="s">
        <v>1107</v>
      </c>
      <c r="B891" s="362" t="s">
        <v>215</v>
      </c>
      <c r="C891" s="362" t="s">
        <v>1108</v>
      </c>
      <c r="D891" s="362"/>
      <c r="E891" s="363">
        <v>17391.7</v>
      </c>
      <c r="F891" s="363">
        <v>17234.8</v>
      </c>
      <c r="G891" s="363">
        <v>17632.4</v>
      </c>
    </row>
    <row r="892" spans="1:7" ht="15.75" customHeight="1" outlineLevel="5">
      <c r="A892" s="361" t="s">
        <v>1109</v>
      </c>
      <c r="B892" s="362" t="s">
        <v>215</v>
      </c>
      <c r="C892" s="362" t="s">
        <v>1110</v>
      </c>
      <c r="D892" s="362"/>
      <c r="E892" s="363">
        <v>17391.7</v>
      </c>
      <c r="F892" s="363">
        <v>17234.8</v>
      </c>
      <c r="G892" s="363">
        <v>17632.4</v>
      </c>
    </row>
    <row r="893" spans="1:7" ht="17.25" customHeight="1" outlineLevel="6">
      <c r="A893" s="361" t="s">
        <v>750</v>
      </c>
      <c r="B893" s="362" t="s">
        <v>215</v>
      </c>
      <c r="C893" s="362" t="s">
        <v>1110</v>
      </c>
      <c r="D893" s="362" t="s">
        <v>749</v>
      </c>
      <c r="E893" s="363">
        <v>17391.7</v>
      </c>
      <c r="F893" s="363">
        <v>17234.8</v>
      </c>
      <c r="G893" s="363">
        <v>17632.4</v>
      </c>
    </row>
    <row r="894" spans="1:7" ht="16.5" customHeight="1" outlineLevel="7">
      <c r="A894" s="346" t="s">
        <v>750</v>
      </c>
      <c r="B894" s="347" t="s">
        <v>215</v>
      </c>
      <c r="C894" s="347" t="s">
        <v>1110</v>
      </c>
      <c r="D894" s="347" t="s">
        <v>749</v>
      </c>
      <c r="E894" s="364">
        <v>17391.7</v>
      </c>
      <c r="F894" s="364">
        <v>17234.8</v>
      </c>
      <c r="G894" s="364">
        <v>17632.4</v>
      </c>
    </row>
    <row r="895" spans="1:7" ht="18.75" customHeight="1" outlineLevel="1">
      <c r="A895" s="361" t="s">
        <v>216</v>
      </c>
      <c r="B895" s="362" t="s">
        <v>217</v>
      </c>
      <c r="C895" s="362"/>
      <c r="D895" s="362"/>
      <c r="E895" s="363">
        <v>120116.9</v>
      </c>
      <c r="F895" s="363">
        <v>127327.8</v>
      </c>
      <c r="G895" s="363">
        <v>129706.8</v>
      </c>
    </row>
    <row r="896" spans="1:7" ht="45.75" customHeight="1" outlineLevel="2" collapsed="1">
      <c r="A896" s="361" t="s">
        <v>1103</v>
      </c>
      <c r="B896" s="362" t="s">
        <v>217</v>
      </c>
      <c r="C896" s="362" t="s">
        <v>1104</v>
      </c>
      <c r="D896" s="362"/>
      <c r="E896" s="363">
        <v>120116.9</v>
      </c>
      <c r="F896" s="363">
        <v>127327.8</v>
      </c>
      <c r="G896" s="363">
        <v>129706.8</v>
      </c>
    </row>
    <row r="897" spans="1:7" ht="44.25" customHeight="1" outlineLevel="3">
      <c r="A897" s="361" t="s">
        <v>651</v>
      </c>
      <c r="B897" s="362" t="s">
        <v>217</v>
      </c>
      <c r="C897" s="362" t="s">
        <v>1114</v>
      </c>
      <c r="D897" s="362"/>
      <c r="E897" s="363">
        <v>120116.9</v>
      </c>
      <c r="F897" s="363">
        <v>127327.8</v>
      </c>
      <c r="G897" s="363">
        <v>129706.8</v>
      </c>
    </row>
    <row r="898" spans="1:7" ht="118.5" customHeight="1" outlineLevel="4">
      <c r="A898" s="392" t="s">
        <v>337</v>
      </c>
      <c r="B898" s="362" t="s">
        <v>217</v>
      </c>
      <c r="C898" s="362" t="s">
        <v>1115</v>
      </c>
      <c r="D898" s="362"/>
      <c r="E898" s="363">
        <v>120116.9</v>
      </c>
      <c r="F898" s="363">
        <v>127327.8</v>
      </c>
      <c r="G898" s="363">
        <v>129706.8</v>
      </c>
    </row>
    <row r="899" spans="1:7" ht="33" customHeight="1" outlineLevel="5">
      <c r="A899" s="361" t="s">
        <v>338</v>
      </c>
      <c r="B899" s="362" t="s">
        <v>217</v>
      </c>
      <c r="C899" s="362" t="s">
        <v>1116</v>
      </c>
      <c r="D899" s="362"/>
      <c r="E899" s="363">
        <v>120116.9</v>
      </c>
      <c r="F899" s="363">
        <v>127327.8</v>
      </c>
      <c r="G899" s="363">
        <v>129706.8</v>
      </c>
    </row>
    <row r="900" spans="1:7" ht="30" customHeight="1" outlineLevel="6">
      <c r="A900" s="361" t="s">
        <v>751</v>
      </c>
      <c r="B900" s="362" t="s">
        <v>217</v>
      </c>
      <c r="C900" s="362" t="s">
        <v>1116</v>
      </c>
      <c r="D900" s="362" t="s">
        <v>752</v>
      </c>
      <c r="E900" s="363">
        <v>120116.9</v>
      </c>
      <c r="F900" s="363">
        <v>127327.8</v>
      </c>
      <c r="G900" s="363">
        <v>129706.8</v>
      </c>
    </row>
    <row r="901" spans="1:7" ht="33" customHeight="1" outlineLevel="7">
      <c r="A901" s="346" t="s">
        <v>751</v>
      </c>
      <c r="B901" s="347" t="s">
        <v>217</v>
      </c>
      <c r="C901" s="347" t="s">
        <v>1116</v>
      </c>
      <c r="D901" s="347" t="s">
        <v>752</v>
      </c>
      <c r="E901" s="364">
        <v>120116.9</v>
      </c>
      <c r="F901" s="364">
        <v>127327.8</v>
      </c>
      <c r="G901" s="364">
        <v>129706.8</v>
      </c>
    </row>
    <row r="902" spans="1:7" ht="17.25" customHeight="1" outlineLevel="1">
      <c r="A902" s="361" t="s">
        <v>218</v>
      </c>
      <c r="B902" s="362" t="s">
        <v>219</v>
      </c>
      <c r="C902" s="362"/>
      <c r="D902" s="362"/>
      <c r="E902" s="363">
        <v>55875.7</v>
      </c>
      <c r="F902" s="363">
        <v>49102.1</v>
      </c>
      <c r="G902" s="363">
        <v>47120</v>
      </c>
    </row>
    <row r="903" spans="1:7" ht="46.5" customHeight="1" outlineLevel="2">
      <c r="A903" s="361" t="s">
        <v>917</v>
      </c>
      <c r="B903" s="362" t="s">
        <v>219</v>
      </c>
      <c r="C903" s="362" t="s">
        <v>918</v>
      </c>
      <c r="D903" s="362"/>
      <c r="E903" s="363">
        <v>9828.2</v>
      </c>
      <c r="F903" s="363">
        <v>6018.2</v>
      </c>
      <c r="G903" s="363">
        <v>4036.1</v>
      </c>
    </row>
    <row r="904" spans="1:7" ht="60" customHeight="1" outlineLevel="3">
      <c r="A904" s="361" t="s">
        <v>919</v>
      </c>
      <c r="B904" s="362" t="s">
        <v>219</v>
      </c>
      <c r="C904" s="362" t="s">
        <v>920</v>
      </c>
      <c r="D904" s="362"/>
      <c r="E904" s="363">
        <v>9828.2</v>
      </c>
      <c r="F904" s="363">
        <v>6018.2</v>
      </c>
      <c r="G904" s="363">
        <v>4036.1</v>
      </c>
    </row>
    <row r="905" spans="1:7" ht="33.75" customHeight="1" outlineLevel="4">
      <c r="A905" s="361" t="s">
        <v>269</v>
      </c>
      <c r="B905" s="362" t="s">
        <v>219</v>
      </c>
      <c r="C905" s="362" t="s">
        <v>921</v>
      </c>
      <c r="D905" s="362"/>
      <c r="E905" s="363">
        <v>7748.2</v>
      </c>
      <c r="F905" s="363">
        <v>3961.2</v>
      </c>
      <c r="G905" s="363">
        <v>1979.1</v>
      </c>
    </row>
    <row r="906" spans="1:7" ht="84.75" customHeight="1" outlineLevel="5">
      <c r="A906" s="392" t="s">
        <v>270</v>
      </c>
      <c r="B906" s="362" t="s">
        <v>219</v>
      </c>
      <c r="C906" s="362" t="s">
        <v>922</v>
      </c>
      <c r="D906" s="362"/>
      <c r="E906" s="363">
        <v>1580.3</v>
      </c>
      <c r="F906" s="363"/>
      <c r="G906" s="363"/>
    </row>
    <row r="907" spans="1:7" ht="21.75" customHeight="1" outlineLevel="6">
      <c r="A907" s="361" t="s">
        <v>750</v>
      </c>
      <c r="B907" s="362" t="s">
        <v>219</v>
      </c>
      <c r="C907" s="362" t="s">
        <v>922</v>
      </c>
      <c r="D907" s="362" t="s">
        <v>749</v>
      </c>
      <c r="E907" s="363">
        <v>1580.3</v>
      </c>
      <c r="F907" s="363"/>
      <c r="G907" s="363"/>
    </row>
    <row r="908" spans="1:7" ht="15.75" customHeight="1" outlineLevel="7">
      <c r="A908" s="346" t="s">
        <v>750</v>
      </c>
      <c r="B908" s="347" t="s">
        <v>219</v>
      </c>
      <c r="C908" s="347" t="s">
        <v>922</v>
      </c>
      <c r="D908" s="347" t="s">
        <v>749</v>
      </c>
      <c r="E908" s="364">
        <v>1580.3</v>
      </c>
      <c r="F908" s="364"/>
      <c r="G908" s="364"/>
    </row>
    <row r="909" spans="1:7" ht="73.5" customHeight="1" outlineLevel="5">
      <c r="A909" s="361" t="s">
        <v>271</v>
      </c>
      <c r="B909" s="362" t="s">
        <v>219</v>
      </c>
      <c r="C909" s="362" t="s">
        <v>923</v>
      </c>
      <c r="D909" s="362"/>
      <c r="E909" s="363"/>
      <c r="F909" s="363">
        <v>3961.2</v>
      </c>
      <c r="G909" s="363">
        <v>1979.1</v>
      </c>
    </row>
    <row r="910" spans="1:7" ht="21.75" customHeight="1" outlineLevel="6">
      <c r="A910" s="361" t="s">
        <v>750</v>
      </c>
      <c r="B910" s="362" t="s">
        <v>219</v>
      </c>
      <c r="C910" s="362" t="s">
        <v>923</v>
      </c>
      <c r="D910" s="362" t="s">
        <v>749</v>
      </c>
      <c r="E910" s="363"/>
      <c r="F910" s="363">
        <v>3961.2</v>
      </c>
      <c r="G910" s="363">
        <v>1979.1</v>
      </c>
    </row>
    <row r="911" spans="1:7" ht="18.75" customHeight="1" outlineLevel="7">
      <c r="A911" s="346" t="s">
        <v>750</v>
      </c>
      <c r="B911" s="347" t="s">
        <v>219</v>
      </c>
      <c r="C911" s="347" t="s">
        <v>923</v>
      </c>
      <c r="D911" s="347" t="s">
        <v>749</v>
      </c>
      <c r="E911" s="364"/>
      <c r="F911" s="364">
        <v>3961.2</v>
      </c>
      <c r="G911" s="364">
        <v>1979.1</v>
      </c>
    </row>
    <row r="912" spans="1:7" ht="60" customHeight="1" outlineLevel="5">
      <c r="A912" s="361" t="s">
        <v>924</v>
      </c>
      <c r="B912" s="362" t="s">
        <v>219</v>
      </c>
      <c r="C912" s="362" t="s">
        <v>925</v>
      </c>
      <c r="D912" s="362"/>
      <c r="E912" s="363">
        <v>6167.9</v>
      </c>
      <c r="F912" s="363"/>
      <c r="G912" s="363"/>
    </row>
    <row r="913" spans="1:7" ht="21.75" customHeight="1" outlineLevel="6">
      <c r="A913" s="361" t="s">
        <v>750</v>
      </c>
      <c r="B913" s="362" t="s">
        <v>219</v>
      </c>
      <c r="C913" s="362" t="s">
        <v>925</v>
      </c>
      <c r="D913" s="362" t="s">
        <v>749</v>
      </c>
      <c r="E913" s="363">
        <v>6167.9</v>
      </c>
      <c r="F913" s="363"/>
      <c r="G913" s="363"/>
    </row>
    <row r="914" spans="1:7" ht="16.5" customHeight="1" outlineLevel="7">
      <c r="A914" s="346" t="s">
        <v>750</v>
      </c>
      <c r="B914" s="347" t="s">
        <v>219</v>
      </c>
      <c r="C914" s="347" t="s">
        <v>925</v>
      </c>
      <c r="D914" s="347" t="s">
        <v>749</v>
      </c>
      <c r="E914" s="364">
        <v>6167.9</v>
      </c>
      <c r="F914" s="364"/>
      <c r="G914" s="364"/>
    </row>
    <row r="915" spans="1:7" ht="33" customHeight="1" outlineLevel="4">
      <c r="A915" s="361" t="s">
        <v>273</v>
      </c>
      <c r="B915" s="362" t="s">
        <v>219</v>
      </c>
      <c r="C915" s="362" t="s">
        <v>927</v>
      </c>
      <c r="D915" s="362"/>
      <c r="E915" s="363">
        <v>2080</v>
      </c>
      <c r="F915" s="363">
        <v>2057</v>
      </c>
      <c r="G915" s="363">
        <v>2057</v>
      </c>
    </row>
    <row r="916" spans="1:7" ht="44.25" customHeight="1" outlineLevel="5">
      <c r="A916" s="361" t="s">
        <v>400</v>
      </c>
      <c r="B916" s="362" t="s">
        <v>219</v>
      </c>
      <c r="C916" s="362" t="s">
        <v>928</v>
      </c>
      <c r="D916" s="362"/>
      <c r="E916" s="363">
        <v>2080</v>
      </c>
      <c r="F916" s="363">
        <v>2057</v>
      </c>
      <c r="G916" s="363">
        <v>2057</v>
      </c>
    </row>
    <row r="917" spans="1:7" ht="21.75" customHeight="1" outlineLevel="6">
      <c r="A917" s="361" t="s">
        <v>750</v>
      </c>
      <c r="B917" s="362" t="s">
        <v>219</v>
      </c>
      <c r="C917" s="362" t="s">
        <v>928</v>
      </c>
      <c r="D917" s="362" t="s">
        <v>749</v>
      </c>
      <c r="E917" s="363">
        <v>2080</v>
      </c>
      <c r="F917" s="363">
        <v>2057</v>
      </c>
      <c r="G917" s="363">
        <v>2057</v>
      </c>
    </row>
    <row r="918" spans="1:7" ht="16.5" customHeight="1" outlineLevel="7">
      <c r="A918" s="346" t="s">
        <v>750</v>
      </c>
      <c r="B918" s="347" t="s">
        <v>219</v>
      </c>
      <c r="C918" s="347" t="s">
        <v>928</v>
      </c>
      <c r="D918" s="347" t="s">
        <v>749</v>
      </c>
      <c r="E918" s="364">
        <v>2080</v>
      </c>
      <c r="F918" s="364">
        <v>2057</v>
      </c>
      <c r="G918" s="364">
        <v>2057</v>
      </c>
    </row>
    <row r="919" spans="1:7" ht="44.25" customHeight="1" outlineLevel="2">
      <c r="A919" s="361" t="s">
        <v>295</v>
      </c>
      <c r="B919" s="362" t="s">
        <v>219</v>
      </c>
      <c r="C919" s="362" t="s">
        <v>993</v>
      </c>
      <c r="D919" s="362"/>
      <c r="E919" s="363">
        <v>42475.1</v>
      </c>
      <c r="F919" s="363">
        <v>39511.5</v>
      </c>
      <c r="G919" s="363">
        <v>39511.5</v>
      </c>
    </row>
    <row r="920" spans="1:7" ht="44.25" customHeight="1" outlineLevel="3">
      <c r="A920" s="361" t="s">
        <v>412</v>
      </c>
      <c r="B920" s="362" t="s">
        <v>219</v>
      </c>
      <c r="C920" s="362" t="s">
        <v>1010</v>
      </c>
      <c r="D920" s="362"/>
      <c r="E920" s="363">
        <v>37710.2</v>
      </c>
      <c r="F920" s="363">
        <v>34709.2</v>
      </c>
      <c r="G920" s="363">
        <v>34709.2</v>
      </c>
    </row>
    <row r="921" spans="1:7" ht="21.75" customHeight="1" outlineLevel="4">
      <c r="A921" s="361" t="s">
        <v>306</v>
      </c>
      <c r="B921" s="362" t="s">
        <v>219</v>
      </c>
      <c r="C921" s="362" t="s">
        <v>1021</v>
      </c>
      <c r="D921" s="362"/>
      <c r="E921" s="363">
        <v>37710.2</v>
      </c>
      <c r="F921" s="363">
        <v>34709.2</v>
      </c>
      <c r="G921" s="363">
        <v>34709.2</v>
      </c>
    </row>
    <row r="922" spans="1:7" ht="120" customHeight="1" outlineLevel="5">
      <c r="A922" s="392" t="s">
        <v>307</v>
      </c>
      <c r="B922" s="362" t="s">
        <v>219</v>
      </c>
      <c r="C922" s="362" t="s">
        <v>1022</v>
      </c>
      <c r="D922" s="362"/>
      <c r="E922" s="363">
        <v>37710.2</v>
      </c>
      <c r="F922" s="363">
        <v>34709.2</v>
      </c>
      <c r="G922" s="363">
        <v>34709.2</v>
      </c>
    </row>
    <row r="923" spans="1:7" ht="33" customHeight="1" outlineLevel="6">
      <c r="A923" s="361" t="s">
        <v>751</v>
      </c>
      <c r="B923" s="362" t="s">
        <v>219</v>
      </c>
      <c r="C923" s="362" t="s">
        <v>1022</v>
      </c>
      <c r="D923" s="362" t="s">
        <v>752</v>
      </c>
      <c r="E923" s="363">
        <v>37710.2</v>
      </c>
      <c r="F923" s="363">
        <v>34709.2</v>
      </c>
      <c r="G923" s="363">
        <v>34709.2</v>
      </c>
    </row>
    <row r="924" spans="1:7" ht="33" customHeight="1" outlineLevel="7">
      <c r="A924" s="346" t="s">
        <v>751</v>
      </c>
      <c r="B924" s="347" t="s">
        <v>219</v>
      </c>
      <c r="C924" s="347" t="s">
        <v>1022</v>
      </c>
      <c r="D924" s="347" t="s">
        <v>752</v>
      </c>
      <c r="E924" s="364">
        <v>37710.2</v>
      </c>
      <c r="F924" s="364">
        <v>34709.2</v>
      </c>
      <c r="G924" s="364">
        <v>34709.2</v>
      </c>
    </row>
    <row r="925" spans="1:7" ht="33" customHeight="1" outlineLevel="3">
      <c r="A925" s="361" t="s">
        <v>1063</v>
      </c>
      <c r="B925" s="362" t="s">
        <v>219</v>
      </c>
      <c r="C925" s="362" t="s">
        <v>1064</v>
      </c>
      <c r="D925" s="362"/>
      <c r="E925" s="363">
        <v>4764.9</v>
      </c>
      <c r="F925" s="363">
        <v>4802.3</v>
      </c>
      <c r="G925" s="363">
        <v>4802.3</v>
      </c>
    </row>
    <row r="926" spans="1:7" ht="33" customHeight="1" outlineLevel="4">
      <c r="A926" s="361" t="s">
        <v>784</v>
      </c>
      <c r="B926" s="362" t="s">
        <v>219</v>
      </c>
      <c r="C926" s="362" t="s">
        <v>1065</v>
      </c>
      <c r="D926" s="362"/>
      <c r="E926" s="363">
        <v>4764.9</v>
      </c>
      <c r="F926" s="363">
        <v>4802.3</v>
      </c>
      <c r="G926" s="363">
        <v>4802.3</v>
      </c>
    </row>
    <row r="927" spans="1:7" ht="33.75" customHeight="1" outlineLevel="5">
      <c r="A927" s="361" t="s">
        <v>334</v>
      </c>
      <c r="B927" s="362" t="s">
        <v>219</v>
      </c>
      <c r="C927" s="362" t="s">
        <v>1068</v>
      </c>
      <c r="D927" s="362"/>
      <c r="E927" s="363">
        <v>2434.5</v>
      </c>
      <c r="F927" s="363"/>
      <c r="G927" s="363"/>
    </row>
    <row r="928" spans="1:7" ht="33" customHeight="1" outlineLevel="6">
      <c r="A928" s="361" t="s">
        <v>908</v>
      </c>
      <c r="B928" s="362" t="s">
        <v>219</v>
      </c>
      <c r="C928" s="362" t="s">
        <v>1068</v>
      </c>
      <c r="D928" s="362" t="s">
        <v>746</v>
      </c>
      <c r="E928" s="363">
        <v>2434.5</v>
      </c>
      <c r="F928" s="363"/>
      <c r="G928" s="363"/>
    </row>
    <row r="929" spans="1:7" ht="33" customHeight="1" outlineLevel="7">
      <c r="A929" s="346" t="s">
        <v>908</v>
      </c>
      <c r="B929" s="347" t="s">
        <v>219</v>
      </c>
      <c r="C929" s="347" t="s">
        <v>1068</v>
      </c>
      <c r="D929" s="347" t="s">
        <v>746</v>
      </c>
      <c r="E929" s="364">
        <v>2434.5</v>
      </c>
      <c r="F929" s="364"/>
      <c r="G929" s="364"/>
    </row>
    <row r="930" spans="1:7" ht="99" customHeight="1" outlineLevel="5">
      <c r="A930" s="392" t="s">
        <v>341</v>
      </c>
      <c r="B930" s="362" t="s">
        <v>219</v>
      </c>
      <c r="C930" s="362" t="s">
        <v>1070</v>
      </c>
      <c r="D930" s="362"/>
      <c r="E930" s="363">
        <v>1039.5</v>
      </c>
      <c r="F930" s="363">
        <v>1039.5</v>
      </c>
      <c r="G930" s="363">
        <v>1039.5</v>
      </c>
    </row>
    <row r="931" spans="1:7" ht="21.75" customHeight="1" outlineLevel="6">
      <c r="A931" s="361" t="s">
        <v>750</v>
      </c>
      <c r="B931" s="362" t="s">
        <v>219</v>
      </c>
      <c r="C931" s="362" t="s">
        <v>1070</v>
      </c>
      <c r="D931" s="362" t="s">
        <v>749</v>
      </c>
      <c r="E931" s="363">
        <v>1039.5</v>
      </c>
      <c r="F931" s="363">
        <v>1039.5</v>
      </c>
      <c r="G931" s="363">
        <v>1039.5</v>
      </c>
    </row>
    <row r="932" spans="1:7" ht="18" customHeight="1" outlineLevel="7">
      <c r="A932" s="346" t="s">
        <v>750</v>
      </c>
      <c r="B932" s="347" t="s">
        <v>219</v>
      </c>
      <c r="C932" s="347" t="s">
        <v>1070</v>
      </c>
      <c r="D932" s="347" t="s">
        <v>749</v>
      </c>
      <c r="E932" s="364">
        <v>1039.5</v>
      </c>
      <c r="F932" s="364">
        <v>1039.5</v>
      </c>
      <c r="G932" s="364">
        <v>1039.5</v>
      </c>
    </row>
    <row r="933" spans="1:7" ht="105" customHeight="1" outlineLevel="5">
      <c r="A933" s="392" t="s">
        <v>1071</v>
      </c>
      <c r="B933" s="362" t="s">
        <v>219</v>
      </c>
      <c r="C933" s="362" t="s">
        <v>1072</v>
      </c>
      <c r="D933" s="362"/>
      <c r="E933" s="363">
        <v>100</v>
      </c>
      <c r="F933" s="363">
        <v>85</v>
      </c>
      <c r="G933" s="363">
        <v>85</v>
      </c>
    </row>
    <row r="934" spans="1:7" ht="33" customHeight="1" outlineLevel="6">
      <c r="A934" s="361" t="s">
        <v>908</v>
      </c>
      <c r="B934" s="362" t="s">
        <v>219</v>
      </c>
      <c r="C934" s="362" t="s">
        <v>1072</v>
      </c>
      <c r="D934" s="362" t="s">
        <v>746</v>
      </c>
      <c r="E934" s="363">
        <v>100</v>
      </c>
      <c r="F934" s="363">
        <v>85</v>
      </c>
      <c r="G934" s="363">
        <v>85</v>
      </c>
    </row>
    <row r="935" spans="1:7" ht="33" customHeight="1" outlineLevel="7">
      <c r="A935" s="346" t="s">
        <v>908</v>
      </c>
      <c r="B935" s="347" t="s">
        <v>219</v>
      </c>
      <c r="C935" s="347" t="s">
        <v>1072</v>
      </c>
      <c r="D935" s="347" t="s">
        <v>746</v>
      </c>
      <c r="E935" s="364">
        <v>100</v>
      </c>
      <c r="F935" s="364">
        <v>85</v>
      </c>
      <c r="G935" s="364">
        <v>85</v>
      </c>
    </row>
    <row r="936" spans="1:7" ht="58.5" customHeight="1" outlineLevel="5">
      <c r="A936" s="361" t="s">
        <v>342</v>
      </c>
      <c r="B936" s="362" t="s">
        <v>219</v>
      </c>
      <c r="C936" s="362" t="s">
        <v>1073</v>
      </c>
      <c r="D936" s="362"/>
      <c r="E936" s="363">
        <v>360</v>
      </c>
      <c r="F936" s="363">
        <v>360</v>
      </c>
      <c r="G936" s="363">
        <v>360</v>
      </c>
    </row>
    <row r="937" spans="1:7" ht="18" customHeight="1" outlineLevel="6">
      <c r="A937" s="361" t="s">
        <v>750</v>
      </c>
      <c r="B937" s="362" t="s">
        <v>219</v>
      </c>
      <c r="C937" s="362" t="s">
        <v>1073</v>
      </c>
      <c r="D937" s="362" t="s">
        <v>749</v>
      </c>
      <c r="E937" s="363">
        <v>360</v>
      </c>
      <c r="F937" s="363">
        <v>360</v>
      </c>
      <c r="G937" s="363">
        <v>360</v>
      </c>
    </row>
    <row r="938" spans="1:7" ht="17.25" customHeight="1" outlineLevel="7">
      <c r="A938" s="346" t="s">
        <v>750</v>
      </c>
      <c r="B938" s="347" t="s">
        <v>219</v>
      </c>
      <c r="C938" s="347" t="s">
        <v>1073</v>
      </c>
      <c r="D938" s="347" t="s">
        <v>749</v>
      </c>
      <c r="E938" s="364">
        <v>360</v>
      </c>
      <c r="F938" s="364">
        <v>360</v>
      </c>
      <c r="G938" s="364">
        <v>360</v>
      </c>
    </row>
    <row r="939" spans="1:7" ht="171.75" customHeight="1" outlineLevel="5">
      <c r="A939" s="392" t="s">
        <v>419</v>
      </c>
      <c r="B939" s="362" t="s">
        <v>219</v>
      </c>
      <c r="C939" s="362" t="s">
        <v>1074</v>
      </c>
      <c r="D939" s="362"/>
      <c r="E939" s="363">
        <v>769.9</v>
      </c>
      <c r="F939" s="363">
        <v>3166.7</v>
      </c>
      <c r="G939" s="363">
        <v>3166.7</v>
      </c>
    </row>
    <row r="940" spans="1:7" ht="33" customHeight="1" outlineLevel="6">
      <c r="A940" s="361" t="s">
        <v>908</v>
      </c>
      <c r="B940" s="362" t="s">
        <v>219</v>
      </c>
      <c r="C940" s="362" t="s">
        <v>1074</v>
      </c>
      <c r="D940" s="362" t="s">
        <v>746</v>
      </c>
      <c r="E940" s="363"/>
      <c r="F940" s="363">
        <v>1517.1</v>
      </c>
      <c r="G940" s="363">
        <v>1517.1</v>
      </c>
    </row>
    <row r="941" spans="1:7" ht="33" customHeight="1" outlineLevel="7">
      <c r="A941" s="346" t="s">
        <v>908</v>
      </c>
      <c r="B941" s="347" t="s">
        <v>219</v>
      </c>
      <c r="C941" s="347" t="s">
        <v>1074</v>
      </c>
      <c r="D941" s="347" t="s">
        <v>746</v>
      </c>
      <c r="E941" s="364"/>
      <c r="F941" s="364">
        <v>1517.1</v>
      </c>
      <c r="G941" s="364">
        <v>1517.1</v>
      </c>
    </row>
    <row r="942" spans="1:7" ht="18" customHeight="1" outlineLevel="6">
      <c r="A942" s="361" t="s">
        <v>750</v>
      </c>
      <c r="B942" s="362" t="s">
        <v>219</v>
      </c>
      <c r="C942" s="362" t="s">
        <v>1074</v>
      </c>
      <c r="D942" s="362" t="s">
        <v>749</v>
      </c>
      <c r="E942" s="363">
        <v>769.9</v>
      </c>
      <c r="F942" s="363">
        <v>1649.6</v>
      </c>
      <c r="G942" s="363">
        <v>1649.6</v>
      </c>
    </row>
    <row r="943" spans="1:7" ht="18" customHeight="1" outlineLevel="7">
      <c r="A943" s="346" t="s">
        <v>750</v>
      </c>
      <c r="B943" s="347" t="s">
        <v>219</v>
      </c>
      <c r="C943" s="347" t="s">
        <v>1074</v>
      </c>
      <c r="D943" s="347" t="s">
        <v>749</v>
      </c>
      <c r="E943" s="364">
        <v>769.9</v>
      </c>
      <c r="F943" s="364">
        <v>1649.6</v>
      </c>
      <c r="G943" s="364">
        <v>1649.6</v>
      </c>
    </row>
    <row r="944" spans="1:7" ht="56.25" customHeight="1" outlineLevel="5">
      <c r="A944" s="361" t="s">
        <v>343</v>
      </c>
      <c r="B944" s="362" t="s">
        <v>219</v>
      </c>
      <c r="C944" s="362" t="s">
        <v>1075</v>
      </c>
      <c r="D944" s="362"/>
      <c r="E944" s="363">
        <v>61</v>
      </c>
      <c r="F944" s="363">
        <v>151.1</v>
      </c>
      <c r="G944" s="363">
        <v>151.1</v>
      </c>
    </row>
    <row r="945" spans="1:7" ht="33" customHeight="1" outlineLevel="6">
      <c r="A945" s="361" t="s">
        <v>908</v>
      </c>
      <c r="B945" s="362" t="s">
        <v>219</v>
      </c>
      <c r="C945" s="362" t="s">
        <v>1075</v>
      </c>
      <c r="D945" s="362" t="s">
        <v>746</v>
      </c>
      <c r="E945" s="363">
        <v>61</v>
      </c>
      <c r="F945" s="363">
        <v>151.1</v>
      </c>
      <c r="G945" s="363">
        <v>151.1</v>
      </c>
    </row>
    <row r="946" spans="1:7" ht="33" customHeight="1" outlineLevel="7">
      <c r="A946" s="346" t="s">
        <v>908</v>
      </c>
      <c r="B946" s="347" t="s">
        <v>219</v>
      </c>
      <c r="C946" s="347" t="s">
        <v>1075</v>
      </c>
      <c r="D946" s="347" t="s">
        <v>746</v>
      </c>
      <c r="E946" s="364">
        <v>61</v>
      </c>
      <c r="F946" s="364">
        <v>151.1</v>
      </c>
      <c r="G946" s="364">
        <v>151.1</v>
      </c>
    </row>
    <row r="947" spans="1:7" ht="48" customHeight="1" outlineLevel="2">
      <c r="A947" s="361" t="s">
        <v>1103</v>
      </c>
      <c r="B947" s="362" t="s">
        <v>219</v>
      </c>
      <c r="C947" s="362" t="s">
        <v>1104</v>
      </c>
      <c r="D947" s="362"/>
      <c r="E947" s="363">
        <v>3572.4</v>
      </c>
      <c r="F947" s="363">
        <v>3572.4</v>
      </c>
      <c r="G947" s="363">
        <v>3572.4</v>
      </c>
    </row>
    <row r="948" spans="1:7" ht="44.25" customHeight="1" outlineLevel="3">
      <c r="A948" s="361" t="s">
        <v>1105</v>
      </c>
      <c r="B948" s="362" t="s">
        <v>219</v>
      </c>
      <c r="C948" s="362" t="s">
        <v>1106</v>
      </c>
      <c r="D948" s="362"/>
      <c r="E948" s="363">
        <v>3572.4</v>
      </c>
      <c r="F948" s="363">
        <v>3572.4</v>
      </c>
      <c r="G948" s="363">
        <v>3572.4</v>
      </c>
    </row>
    <row r="949" spans="1:7" ht="44.25" customHeight="1" outlineLevel="4">
      <c r="A949" s="361" t="s">
        <v>1107</v>
      </c>
      <c r="B949" s="362" t="s">
        <v>219</v>
      </c>
      <c r="C949" s="362" t="s">
        <v>1108</v>
      </c>
      <c r="D949" s="362"/>
      <c r="E949" s="363">
        <v>3572.4</v>
      </c>
      <c r="F949" s="363">
        <v>3572.4</v>
      </c>
      <c r="G949" s="363">
        <v>3572.4</v>
      </c>
    </row>
    <row r="950" spans="1:7" ht="42.75" customHeight="1" outlineLevel="5">
      <c r="A950" s="361" t="s">
        <v>332</v>
      </c>
      <c r="B950" s="362" t="s">
        <v>219</v>
      </c>
      <c r="C950" s="362" t="s">
        <v>1111</v>
      </c>
      <c r="D950" s="362"/>
      <c r="E950" s="363">
        <v>3572.4</v>
      </c>
      <c r="F950" s="363">
        <v>3572.4</v>
      </c>
      <c r="G950" s="363">
        <v>3572.4</v>
      </c>
    </row>
    <row r="951" spans="1:7" ht="15.75" customHeight="1" outlineLevel="6">
      <c r="A951" s="361" t="s">
        <v>750</v>
      </c>
      <c r="B951" s="362" t="s">
        <v>219</v>
      </c>
      <c r="C951" s="362" t="s">
        <v>1111</v>
      </c>
      <c r="D951" s="362" t="s">
        <v>749</v>
      </c>
      <c r="E951" s="363">
        <v>3572.4</v>
      </c>
      <c r="F951" s="363">
        <v>3572.4</v>
      </c>
      <c r="G951" s="363">
        <v>3572.4</v>
      </c>
    </row>
    <row r="952" spans="1:7" ht="15.75" customHeight="1" outlineLevel="7">
      <c r="A952" s="346" t="s">
        <v>750</v>
      </c>
      <c r="B952" s="347" t="s">
        <v>219</v>
      </c>
      <c r="C952" s="347" t="s">
        <v>1111</v>
      </c>
      <c r="D952" s="347" t="s">
        <v>749</v>
      </c>
      <c r="E952" s="364">
        <v>3572.4</v>
      </c>
      <c r="F952" s="364">
        <v>3572.4</v>
      </c>
      <c r="G952" s="364">
        <v>3572.4</v>
      </c>
    </row>
    <row r="953" spans="1:7" ht="12.75" outlineLevel="1">
      <c r="A953" s="361" t="s">
        <v>220</v>
      </c>
      <c r="B953" s="362" t="s">
        <v>221</v>
      </c>
      <c r="C953" s="362"/>
      <c r="D953" s="362"/>
      <c r="E953" s="363">
        <v>95700.6</v>
      </c>
      <c r="F953" s="363">
        <v>90001.2</v>
      </c>
      <c r="G953" s="363">
        <v>83384.2</v>
      </c>
    </row>
    <row r="954" spans="1:8" ht="44.25" customHeight="1" outlineLevel="2">
      <c r="A954" s="361" t="s">
        <v>917</v>
      </c>
      <c r="B954" s="362" t="s">
        <v>221</v>
      </c>
      <c r="C954" s="362" t="s">
        <v>918</v>
      </c>
      <c r="D954" s="362"/>
      <c r="E954" s="363">
        <v>21614.7</v>
      </c>
      <c r="F954" s="363">
        <v>20076.4</v>
      </c>
      <c r="G954" s="363">
        <v>14196.9</v>
      </c>
      <c r="H954" s="382"/>
    </row>
    <row r="955" spans="1:7" ht="84" customHeight="1" outlineLevel="3">
      <c r="A955" s="392" t="s">
        <v>422</v>
      </c>
      <c r="B955" s="362" t="s">
        <v>221</v>
      </c>
      <c r="C955" s="362" t="s">
        <v>929</v>
      </c>
      <c r="D955" s="362"/>
      <c r="E955" s="363">
        <v>21614.7</v>
      </c>
      <c r="F955" s="363">
        <v>20076.4</v>
      </c>
      <c r="G955" s="363">
        <v>14196.9</v>
      </c>
    </row>
    <row r="956" spans="1:7" ht="58.5" customHeight="1" outlineLevel="4">
      <c r="A956" s="361" t="s">
        <v>274</v>
      </c>
      <c r="B956" s="362" t="s">
        <v>221</v>
      </c>
      <c r="C956" s="362" t="s">
        <v>930</v>
      </c>
      <c r="D956" s="362"/>
      <c r="E956" s="363">
        <v>21614.7</v>
      </c>
      <c r="F956" s="363">
        <v>20076.4</v>
      </c>
      <c r="G956" s="363">
        <v>14196.9</v>
      </c>
    </row>
    <row r="957" spans="1:7" ht="48.75" customHeight="1" outlineLevel="5">
      <c r="A957" s="361" t="s">
        <v>275</v>
      </c>
      <c r="B957" s="362" t="s">
        <v>221</v>
      </c>
      <c r="C957" s="362" t="s">
        <v>931</v>
      </c>
      <c r="D957" s="362"/>
      <c r="E957" s="363">
        <v>21614.7</v>
      </c>
      <c r="F957" s="363">
        <v>20076.4</v>
      </c>
      <c r="G957" s="363">
        <v>14196.9</v>
      </c>
    </row>
    <row r="958" spans="1:7" ht="33" customHeight="1" outlineLevel="6">
      <c r="A958" s="361" t="s">
        <v>757</v>
      </c>
      <c r="B958" s="362" t="s">
        <v>221</v>
      </c>
      <c r="C958" s="362" t="s">
        <v>931</v>
      </c>
      <c r="D958" s="362" t="s">
        <v>755</v>
      </c>
      <c r="E958" s="363">
        <v>21614.7</v>
      </c>
      <c r="F958" s="363">
        <v>20076.4</v>
      </c>
      <c r="G958" s="363">
        <v>14196.9</v>
      </c>
    </row>
    <row r="959" spans="1:7" ht="33" customHeight="1" outlineLevel="7">
      <c r="A959" s="346" t="s">
        <v>757</v>
      </c>
      <c r="B959" s="347" t="s">
        <v>221</v>
      </c>
      <c r="C959" s="347" t="s">
        <v>931</v>
      </c>
      <c r="D959" s="347" t="s">
        <v>755</v>
      </c>
      <c r="E959" s="364">
        <v>21614.7</v>
      </c>
      <c r="F959" s="364">
        <v>20076.4</v>
      </c>
      <c r="G959" s="364">
        <v>14196.9</v>
      </c>
    </row>
    <row r="960" spans="1:7" ht="44.25" customHeight="1" outlineLevel="2">
      <c r="A960" s="361" t="s">
        <v>295</v>
      </c>
      <c r="B960" s="362" t="s">
        <v>221</v>
      </c>
      <c r="C960" s="362" t="s">
        <v>993</v>
      </c>
      <c r="D960" s="362"/>
      <c r="E960" s="363">
        <v>74085.9</v>
      </c>
      <c r="F960" s="363">
        <v>69924.8</v>
      </c>
      <c r="G960" s="363">
        <v>69187.3</v>
      </c>
    </row>
    <row r="961" spans="1:7" ht="33" customHeight="1" outlineLevel="3">
      <c r="A961" s="361" t="s">
        <v>410</v>
      </c>
      <c r="B961" s="362" t="s">
        <v>221</v>
      </c>
      <c r="C961" s="362" t="s">
        <v>994</v>
      </c>
      <c r="D961" s="362"/>
      <c r="E961" s="363">
        <v>20881.2</v>
      </c>
      <c r="F961" s="363">
        <v>19227</v>
      </c>
      <c r="G961" s="363">
        <v>19227</v>
      </c>
    </row>
    <row r="962" spans="1:7" ht="44.25" customHeight="1" outlineLevel="4">
      <c r="A962" s="361" t="s">
        <v>299</v>
      </c>
      <c r="B962" s="362" t="s">
        <v>221</v>
      </c>
      <c r="C962" s="362" t="s">
        <v>998</v>
      </c>
      <c r="D962" s="362"/>
      <c r="E962" s="363">
        <v>20881.2</v>
      </c>
      <c r="F962" s="363">
        <v>19227</v>
      </c>
      <c r="G962" s="363">
        <v>19227</v>
      </c>
    </row>
    <row r="963" spans="1:7" ht="59.25" customHeight="1" outlineLevel="5">
      <c r="A963" s="361" t="s">
        <v>999</v>
      </c>
      <c r="B963" s="362" t="s">
        <v>221</v>
      </c>
      <c r="C963" s="362" t="s">
        <v>1000</v>
      </c>
      <c r="D963" s="362"/>
      <c r="E963" s="363">
        <v>20881.2</v>
      </c>
      <c r="F963" s="363">
        <v>19227</v>
      </c>
      <c r="G963" s="363">
        <v>19227</v>
      </c>
    </row>
    <row r="964" spans="1:7" ht="30" customHeight="1" outlineLevel="6">
      <c r="A964" s="361" t="s">
        <v>751</v>
      </c>
      <c r="B964" s="362" t="s">
        <v>221</v>
      </c>
      <c r="C964" s="362" t="s">
        <v>1000</v>
      </c>
      <c r="D964" s="362" t="s">
        <v>752</v>
      </c>
      <c r="E964" s="363">
        <v>20881.2</v>
      </c>
      <c r="F964" s="363">
        <v>19227</v>
      </c>
      <c r="G964" s="363">
        <v>19227</v>
      </c>
    </row>
    <row r="965" spans="1:7" ht="33" customHeight="1" outlineLevel="7">
      <c r="A965" s="346" t="s">
        <v>751</v>
      </c>
      <c r="B965" s="347" t="s">
        <v>221</v>
      </c>
      <c r="C965" s="347" t="s">
        <v>1000</v>
      </c>
      <c r="D965" s="347" t="s">
        <v>752</v>
      </c>
      <c r="E965" s="364">
        <v>20881.2</v>
      </c>
      <c r="F965" s="364">
        <v>19227</v>
      </c>
      <c r="G965" s="364">
        <v>19227</v>
      </c>
    </row>
    <row r="966" spans="1:7" ht="33" customHeight="1" outlineLevel="3">
      <c r="A966" s="361" t="s">
        <v>1063</v>
      </c>
      <c r="B966" s="362" t="s">
        <v>221</v>
      </c>
      <c r="C966" s="362" t="s">
        <v>1064</v>
      </c>
      <c r="D966" s="362"/>
      <c r="E966" s="363">
        <v>53204.7</v>
      </c>
      <c r="F966" s="363">
        <v>50697.8</v>
      </c>
      <c r="G966" s="363">
        <v>49960.3</v>
      </c>
    </row>
    <row r="967" spans="1:7" ht="33" customHeight="1" outlineLevel="4">
      <c r="A967" s="361" t="s">
        <v>784</v>
      </c>
      <c r="B967" s="362" t="s">
        <v>221</v>
      </c>
      <c r="C967" s="362" t="s">
        <v>1065</v>
      </c>
      <c r="D967" s="362"/>
      <c r="E967" s="363">
        <v>53204.7</v>
      </c>
      <c r="F967" s="363">
        <v>50697.8</v>
      </c>
      <c r="G967" s="363">
        <v>49960.3</v>
      </c>
    </row>
    <row r="968" spans="1:7" ht="30.75" customHeight="1" outlineLevel="5">
      <c r="A968" s="361" t="s">
        <v>339</v>
      </c>
      <c r="B968" s="362" t="s">
        <v>221</v>
      </c>
      <c r="C968" s="362" t="s">
        <v>1066</v>
      </c>
      <c r="D968" s="362"/>
      <c r="E968" s="363">
        <v>778.4</v>
      </c>
      <c r="F968" s="363">
        <v>737.5</v>
      </c>
      <c r="G968" s="363"/>
    </row>
    <row r="969" spans="1:7" ht="21.75" customHeight="1" outlineLevel="6">
      <c r="A969" s="361" t="s">
        <v>750</v>
      </c>
      <c r="B969" s="362" t="s">
        <v>221</v>
      </c>
      <c r="C969" s="362" t="s">
        <v>1066</v>
      </c>
      <c r="D969" s="362" t="s">
        <v>749</v>
      </c>
      <c r="E969" s="363">
        <v>778.4</v>
      </c>
      <c r="F969" s="363">
        <v>737.5</v>
      </c>
      <c r="G969" s="363"/>
    </row>
    <row r="970" spans="1:7" ht="16.5" customHeight="1" outlineLevel="7">
      <c r="A970" s="346" t="s">
        <v>750</v>
      </c>
      <c r="B970" s="347" t="s">
        <v>221</v>
      </c>
      <c r="C970" s="347" t="s">
        <v>1066</v>
      </c>
      <c r="D970" s="347" t="s">
        <v>749</v>
      </c>
      <c r="E970" s="364">
        <v>778.4</v>
      </c>
      <c r="F970" s="364">
        <v>737.5</v>
      </c>
      <c r="G970" s="364"/>
    </row>
    <row r="971" spans="1:7" ht="33" customHeight="1" outlineLevel="5">
      <c r="A971" s="361" t="s">
        <v>333</v>
      </c>
      <c r="B971" s="362" t="s">
        <v>221</v>
      </c>
      <c r="C971" s="362" t="s">
        <v>1067</v>
      </c>
      <c r="D971" s="362"/>
      <c r="E971" s="363">
        <v>16469.2</v>
      </c>
      <c r="F971" s="363">
        <v>16274.8</v>
      </c>
      <c r="G971" s="363">
        <v>16274.8</v>
      </c>
    </row>
    <row r="972" spans="1:7" ht="21.75" customHeight="1" outlineLevel="6">
      <c r="A972" s="361" t="s">
        <v>750</v>
      </c>
      <c r="B972" s="362" t="s">
        <v>221</v>
      </c>
      <c r="C972" s="362" t="s">
        <v>1067</v>
      </c>
      <c r="D972" s="362" t="s">
        <v>749</v>
      </c>
      <c r="E972" s="363">
        <v>16469.2</v>
      </c>
      <c r="F972" s="363">
        <v>16274.8</v>
      </c>
      <c r="G972" s="363">
        <v>16274.8</v>
      </c>
    </row>
    <row r="973" spans="1:7" ht="17.25" customHeight="1" outlineLevel="7">
      <c r="A973" s="346" t="s">
        <v>750</v>
      </c>
      <c r="B973" s="347" t="s">
        <v>221</v>
      </c>
      <c r="C973" s="347" t="s">
        <v>1067</v>
      </c>
      <c r="D973" s="347" t="s">
        <v>749</v>
      </c>
      <c r="E973" s="364">
        <v>16469.2</v>
      </c>
      <c r="F973" s="364">
        <v>16274.8</v>
      </c>
      <c r="G973" s="364">
        <v>16274.8</v>
      </c>
    </row>
    <row r="974" spans="1:7" ht="45" customHeight="1" outlineLevel="5">
      <c r="A974" s="361" t="s">
        <v>340</v>
      </c>
      <c r="B974" s="362" t="s">
        <v>221</v>
      </c>
      <c r="C974" s="362" t="s">
        <v>1069</v>
      </c>
      <c r="D974" s="362"/>
      <c r="E974" s="363">
        <v>35957.1</v>
      </c>
      <c r="F974" s="363">
        <v>33685.5</v>
      </c>
      <c r="G974" s="363">
        <v>33685.5</v>
      </c>
    </row>
    <row r="975" spans="1:7" ht="21.75" customHeight="1" outlineLevel="6">
      <c r="A975" s="361" t="s">
        <v>750</v>
      </c>
      <c r="B975" s="362" t="s">
        <v>221</v>
      </c>
      <c r="C975" s="362" t="s">
        <v>1069</v>
      </c>
      <c r="D975" s="362" t="s">
        <v>749</v>
      </c>
      <c r="E975" s="363">
        <v>35957.1</v>
      </c>
      <c r="F975" s="363">
        <v>33685.5</v>
      </c>
      <c r="G975" s="363">
        <v>33685.5</v>
      </c>
    </row>
    <row r="976" spans="1:7" ht="21.75" customHeight="1" outlineLevel="7">
      <c r="A976" s="346" t="s">
        <v>750</v>
      </c>
      <c r="B976" s="347" t="s">
        <v>221</v>
      </c>
      <c r="C976" s="347" t="s">
        <v>1069</v>
      </c>
      <c r="D976" s="347" t="s">
        <v>749</v>
      </c>
      <c r="E976" s="364">
        <v>35957.1</v>
      </c>
      <c r="F976" s="364">
        <v>33685.5</v>
      </c>
      <c r="G976" s="364">
        <v>33685.5</v>
      </c>
    </row>
    <row r="977" spans="1:7" ht="21.75" customHeight="1" outlineLevel="1">
      <c r="A977" s="361" t="s">
        <v>222</v>
      </c>
      <c r="B977" s="362" t="s">
        <v>223</v>
      </c>
      <c r="C977" s="362"/>
      <c r="D977" s="362"/>
      <c r="E977" s="363">
        <v>23037.9</v>
      </c>
      <c r="F977" s="363">
        <v>23037.9</v>
      </c>
      <c r="G977" s="363">
        <v>23037.9</v>
      </c>
    </row>
    <row r="978" spans="1:7" ht="45" customHeight="1" outlineLevel="2" collapsed="1">
      <c r="A978" s="361" t="s">
        <v>1103</v>
      </c>
      <c r="B978" s="362" t="s">
        <v>223</v>
      </c>
      <c r="C978" s="362" t="s">
        <v>1104</v>
      </c>
      <c r="D978" s="362"/>
      <c r="E978" s="363">
        <v>23037.9</v>
      </c>
      <c r="F978" s="363">
        <v>23037.9</v>
      </c>
      <c r="G978" s="363">
        <v>23037.9</v>
      </c>
    </row>
    <row r="979" spans="1:7" ht="48" customHeight="1" outlineLevel="3">
      <c r="A979" s="361" t="s">
        <v>1117</v>
      </c>
      <c r="B979" s="362" t="s">
        <v>223</v>
      </c>
      <c r="C979" s="362" t="s">
        <v>1118</v>
      </c>
      <c r="D979" s="362"/>
      <c r="E979" s="363">
        <v>23037.9</v>
      </c>
      <c r="F979" s="363">
        <v>23037.9</v>
      </c>
      <c r="G979" s="363">
        <v>23037.9</v>
      </c>
    </row>
    <row r="980" spans="1:7" ht="33" customHeight="1" outlineLevel="4">
      <c r="A980" s="361" t="s">
        <v>344</v>
      </c>
      <c r="B980" s="362" t="s">
        <v>223</v>
      </c>
      <c r="C980" s="362" t="s">
        <v>1119</v>
      </c>
      <c r="D980" s="362"/>
      <c r="E980" s="363">
        <v>23037.9</v>
      </c>
      <c r="F980" s="363">
        <v>23037.9</v>
      </c>
      <c r="G980" s="363">
        <v>23037.9</v>
      </c>
    </row>
    <row r="981" spans="1:7" ht="46.5" customHeight="1" outlineLevel="5">
      <c r="A981" s="361" t="s">
        <v>345</v>
      </c>
      <c r="B981" s="362" t="s">
        <v>223</v>
      </c>
      <c r="C981" s="362" t="s">
        <v>1120</v>
      </c>
      <c r="D981" s="362"/>
      <c r="E981" s="363">
        <v>23037.9</v>
      </c>
      <c r="F981" s="363">
        <v>23037.9</v>
      </c>
      <c r="G981" s="363">
        <v>23037.9</v>
      </c>
    </row>
    <row r="982" spans="1:7" ht="61.5" customHeight="1" outlineLevel="6">
      <c r="A982" s="361" t="s">
        <v>744</v>
      </c>
      <c r="B982" s="362" t="s">
        <v>223</v>
      </c>
      <c r="C982" s="362" t="s">
        <v>1120</v>
      </c>
      <c r="D982" s="362" t="s">
        <v>745</v>
      </c>
      <c r="E982" s="363">
        <v>22444</v>
      </c>
      <c r="F982" s="363">
        <v>22444</v>
      </c>
      <c r="G982" s="363">
        <v>22444</v>
      </c>
    </row>
    <row r="983" spans="1:7" ht="61.5" customHeight="1" outlineLevel="7">
      <c r="A983" s="346" t="s">
        <v>744</v>
      </c>
      <c r="B983" s="347" t="s">
        <v>223</v>
      </c>
      <c r="C983" s="347" t="s">
        <v>1120</v>
      </c>
      <c r="D983" s="347" t="s">
        <v>745</v>
      </c>
      <c r="E983" s="364">
        <v>22444</v>
      </c>
      <c r="F983" s="364">
        <v>22444</v>
      </c>
      <c r="G983" s="364">
        <v>22444</v>
      </c>
    </row>
    <row r="984" spans="1:7" ht="33" customHeight="1" outlineLevel="6">
      <c r="A984" s="361" t="s">
        <v>908</v>
      </c>
      <c r="B984" s="362" t="s">
        <v>223</v>
      </c>
      <c r="C984" s="362" t="s">
        <v>1120</v>
      </c>
      <c r="D984" s="362" t="s">
        <v>746</v>
      </c>
      <c r="E984" s="363">
        <v>593.9</v>
      </c>
      <c r="F984" s="363">
        <v>593.9</v>
      </c>
      <c r="G984" s="363">
        <v>593.9</v>
      </c>
    </row>
    <row r="985" spans="1:7" ht="33" customHeight="1" outlineLevel="7">
      <c r="A985" s="346" t="s">
        <v>908</v>
      </c>
      <c r="B985" s="347" t="s">
        <v>223</v>
      </c>
      <c r="C985" s="347" t="s">
        <v>1120</v>
      </c>
      <c r="D985" s="347" t="s">
        <v>746</v>
      </c>
      <c r="E985" s="364">
        <v>593.9</v>
      </c>
      <c r="F985" s="364">
        <v>593.9</v>
      </c>
      <c r="G985" s="364">
        <v>593.9</v>
      </c>
    </row>
    <row r="986" spans="1:7" ht="19.5" customHeight="1">
      <c r="A986" s="361" t="s">
        <v>1343</v>
      </c>
      <c r="B986" s="362" t="s">
        <v>225</v>
      </c>
      <c r="C986" s="362"/>
      <c r="D986" s="362"/>
      <c r="E986" s="363">
        <v>3977.2</v>
      </c>
      <c r="F986" s="363">
        <v>3941.4</v>
      </c>
      <c r="G986" s="363">
        <v>4032.4</v>
      </c>
    </row>
    <row r="987" spans="1:7" ht="12.75" outlineLevel="1">
      <c r="A987" s="361" t="s">
        <v>226</v>
      </c>
      <c r="B987" s="362" t="s">
        <v>227</v>
      </c>
      <c r="C987" s="362"/>
      <c r="D987" s="362"/>
      <c r="E987" s="363">
        <v>3977.2</v>
      </c>
      <c r="F987" s="363">
        <v>3941.4</v>
      </c>
      <c r="G987" s="363">
        <v>4032.4</v>
      </c>
    </row>
    <row r="988" spans="1:7" ht="55.5" customHeight="1" outlineLevel="2" collapsed="1">
      <c r="A988" s="361" t="s">
        <v>971</v>
      </c>
      <c r="B988" s="362" t="s">
        <v>227</v>
      </c>
      <c r="C988" s="362" t="s">
        <v>972</v>
      </c>
      <c r="D988" s="362"/>
      <c r="E988" s="363">
        <v>3977.2</v>
      </c>
      <c r="F988" s="363">
        <v>3941.4</v>
      </c>
      <c r="G988" s="363">
        <v>4032.4</v>
      </c>
    </row>
    <row r="989" spans="1:7" ht="33" customHeight="1" outlineLevel="3">
      <c r="A989" s="361" t="s">
        <v>416</v>
      </c>
      <c r="B989" s="362" t="s">
        <v>227</v>
      </c>
      <c r="C989" s="362" t="s">
        <v>973</v>
      </c>
      <c r="D989" s="362"/>
      <c r="E989" s="363">
        <v>3956.5</v>
      </c>
      <c r="F989" s="363">
        <v>3920.9</v>
      </c>
      <c r="G989" s="363">
        <v>4011.4</v>
      </c>
    </row>
    <row r="990" spans="1:7" ht="55.5" customHeight="1" outlineLevel="4">
      <c r="A990" s="361" t="s">
        <v>974</v>
      </c>
      <c r="B990" s="362" t="s">
        <v>227</v>
      </c>
      <c r="C990" s="362" t="s">
        <v>975</v>
      </c>
      <c r="D990" s="362"/>
      <c r="E990" s="363">
        <v>365.9</v>
      </c>
      <c r="F990" s="363">
        <v>362.6</v>
      </c>
      <c r="G990" s="363">
        <v>371</v>
      </c>
    </row>
    <row r="991" spans="1:7" ht="65.25" customHeight="1" outlineLevel="5">
      <c r="A991" s="361" t="s">
        <v>976</v>
      </c>
      <c r="B991" s="362" t="s">
        <v>227</v>
      </c>
      <c r="C991" s="362" t="s">
        <v>977</v>
      </c>
      <c r="D991" s="362"/>
      <c r="E991" s="363">
        <v>365.9</v>
      </c>
      <c r="F991" s="363">
        <v>362.6</v>
      </c>
      <c r="G991" s="363">
        <v>371</v>
      </c>
    </row>
    <row r="992" spans="1:7" ht="33" customHeight="1" outlineLevel="6">
      <c r="A992" s="361" t="s">
        <v>908</v>
      </c>
      <c r="B992" s="362" t="s">
        <v>227</v>
      </c>
      <c r="C992" s="362" t="s">
        <v>977</v>
      </c>
      <c r="D992" s="362" t="s">
        <v>746</v>
      </c>
      <c r="E992" s="363">
        <v>365.9</v>
      </c>
      <c r="F992" s="363">
        <v>362.6</v>
      </c>
      <c r="G992" s="363">
        <v>371</v>
      </c>
    </row>
    <row r="993" spans="1:7" ht="33" customHeight="1" outlineLevel="7">
      <c r="A993" s="346" t="s">
        <v>908</v>
      </c>
      <c r="B993" s="347" t="s">
        <v>227</v>
      </c>
      <c r="C993" s="347" t="s">
        <v>977</v>
      </c>
      <c r="D993" s="347" t="s">
        <v>746</v>
      </c>
      <c r="E993" s="364">
        <v>365.9</v>
      </c>
      <c r="F993" s="364">
        <v>362.6</v>
      </c>
      <c r="G993" s="364">
        <v>371</v>
      </c>
    </row>
    <row r="994" spans="1:7" ht="33" customHeight="1" outlineLevel="4">
      <c r="A994" s="361" t="s">
        <v>294</v>
      </c>
      <c r="B994" s="362" t="s">
        <v>227</v>
      </c>
      <c r="C994" s="362" t="s">
        <v>978</v>
      </c>
      <c r="D994" s="362"/>
      <c r="E994" s="363">
        <v>1304.3</v>
      </c>
      <c r="F994" s="363">
        <v>1292.6</v>
      </c>
      <c r="G994" s="363">
        <v>1322.4</v>
      </c>
    </row>
    <row r="995" spans="1:7" ht="55.5" customHeight="1" outlineLevel="5">
      <c r="A995" s="361" t="s">
        <v>979</v>
      </c>
      <c r="B995" s="362" t="s">
        <v>227</v>
      </c>
      <c r="C995" s="362" t="s">
        <v>980</v>
      </c>
      <c r="D995" s="362"/>
      <c r="E995" s="363">
        <v>1168.4</v>
      </c>
      <c r="F995" s="363">
        <v>1157.9</v>
      </c>
      <c r="G995" s="363">
        <v>1184.6</v>
      </c>
    </row>
    <row r="996" spans="1:7" ht="33" customHeight="1" outlineLevel="6">
      <c r="A996" s="361" t="s">
        <v>908</v>
      </c>
      <c r="B996" s="362" t="s">
        <v>227</v>
      </c>
      <c r="C996" s="362" t="s">
        <v>980</v>
      </c>
      <c r="D996" s="362" t="s">
        <v>746</v>
      </c>
      <c r="E996" s="363">
        <v>1168.4</v>
      </c>
      <c r="F996" s="363">
        <v>1157.9</v>
      </c>
      <c r="G996" s="363">
        <v>1184.6</v>
      </c>
    </row>
    <row r="997" spans="1:7" ht="33" customHeight="1" outlineLevel="7">
      <c r="A997" s="346" t="s">
        <v>908</v>
      </c>
      <c r="B997" s="347" t="s">
        <v>227</v>
      </c>
      <c r="C997" s="347" t="s">
        <v>980</v>
      </c>
      <c r="D997" s="347" t="s">
        <v>746</v>
      </c>
      <c r="E997" s="364">
        <v>1168.4</v>
      </c>
      <c r="F997" s="364">
        <v>1157.9</v>
      </c>
      <c r="G997" s="364">
        <v>1184.6</v>
      </c>
    </row>
    <row r="998" spans="1:7" ht="33" customHeight="1" outlineLevel="5">
      <c r="A998" s="361" t="s">
        <v>981</v>
      </c>
      <c r="B998" s="362" t="s">
        <v>227</v>
      </c>
      <c r="C998" s="362" t="s">
        <v>982</v>
      </c>
      <c r="D998" s="362"/>
      <c r="E998" s="363">
        <v>135.9</v>
      </c>
      <c r="F998" s="363">
        <v>134.7</v>
      </c>
      <c r="G998" s="363">
        <v>137.8</v>
      </c>
    </row>
    <row r="999" spans="1:7" ht="33" customHeight="1" outlineLevel="6">
      <c r="A999" s="361" t="s">
        <v>908</v>
      </c>
      <c r="B999" s="362" t="s">
        <v>227</v>
      </c>
      <c r="C999" s="362" t="s">
        <v>982</v>
      </c>
      <c r="D999" s="362" t="s">
        <v>746</v>
      </c>
      <c r="E999" s="363">
        <v>135.9</v>
      </c>
      <c r="F999" s="363">
        <v>134.7</v>
      </c>
      <c r="G999" s="363">
        <v>137.8</v>
      </c>
    </row>
    <row r="1000" spans="1:7" ht="33" customHeight="1" outlineLevel="7">
      <c r="A1000" s="346" t="s">
        <v>908</v>
      </c>
      <c r="B1000" s="347" t="s">
        <v>227</v>
      </c>
      <c r="C1000" s="347" t="s">
        <v>982</v>
      </c>
      <c r="D1000" s="347" t="s">
        <v>746</v>
      </c>
      <c r="E1000" s="364">
        <v>135.9</v>
      </c>
      <c r="F1000" s="364">
        <v>134.7</v>
      </c>
      <c r="G1000" s="364">
        <v>137.8</v>
      </c>
    </row>
    <row r="1001" spans="1:7" ht="45" customHeight="1" outlineLevel="4">
      <c r="A1001" s="361" t="s">
        <v>983</v>
      </c>
      <c r="B1001" s="362" t="s">
        <v>227</v>
      </c>
      <c r="C1001" s="362" t="s">
        <v>984</v>
      </c>
      <c r="D1001" s="362"/>
      <c r="E1001" s="363">
        <v>2286.3</v>
      </c>
      <c r="F1001" s="363">
        <v>2265.7</v>
      </c>
      <c r="G1001" s="363">
        <v>2318</v>
      </c>
    </row>
    <row r="1002" spans="1:7" ht="44.25" customHeight="1" outlineLevel="5">
      <c r="A1002" s="361" t="s">
        <v>985</v>
      </c>
      <c r="B1002" s="362" t="s">
        <v>227</v>
      </c>
      <c r="C1002" s="362" t="s">
        <v>986</v>
      </c>
      <c r="D1002" s="362"/>
      <c r="E1002" s="363">
        <v>2286.3</v>
      </c>
      <c r="F1002" s="363">
        <v>2265.7</v>
      </c>
      <c r="G1002" s="363">
        <v>2318</v>
      </c>
    </row>
    <row r="1003" spans="1:7" ht="21.75" customHeight="1" outlineLevel="6">
      <c r="A1003" s="361" t="s">
        <v>753</v>
      </c>
      <c r="B1003" s="362" t="s">
        <v>227</v>
      </c>
      <c r="C1003" s="362" t="s">
        <v>986</v>
      </c>
      <c r="D1003" s="362" t="s">
        <v>754</v>
      </c>
      <c r="E1003" s="363">
        <v>2286.3</v>
      </c>
      <c r="F1003" s="363">
        <v>2265.7</v>
      </c>
      <c r="G1003" s="363">
        <v>2318</v>
      </c>
    </row>
    <row r="1004" spans="1:7" ht="18.75" customHeight="1" outlineLevel="7">
      <c r="A1004" s="346" t="s">
        <v>753</v>
      </c>
      <c r="B1004" s="347" t="s">
        <v>227</v>
      </c>
      <c r="C1004" s="347" t="s">
        <v>986</v>
      </c>
      <c r="D1004" s="347" t="s">
        <v>754</v>
      </c>
      <c r="E1004" s="364">
        <v>2286.3</v>
      </c>
      <c r="F1004" s="364">
        <v>2265.7</v>
      </c>
      <c r="G1004" s="364">
        <v>2318</v>
      </c>
    </row>
    <row r="1005" spans="1:7" ht="43.5" customHeight="1" outlineLevel="3">
      <c r="A1005" s="361" t="s">
        <v>987</v>
      </c>
      <c r="B1005" s="362" t="s">
        <v>227</v>
      </c>
      <c r="C1005" s="362" t="s">
        <v>988</v>
      </c>
      <c r="D1005" s="362"/>
      <c r="E1005" s="363">
        <v>20.7</v>
      </c>
      <c r="F1005" s="363">
        <v>20.5</v>
      </c>
      <c r="G1005" s="363">
        <v>21</v>
      </c>
    </row>
    <row r="1006" spans="1:7" ht="63" customHeight="1" outlineLevel="4">
      <c r="A1006" s="361" t="s">
        <v>989</v>
      </c>
      <c r="B1006" s="362" t="s">
        <v>227</v>
      </c>
      <c r="C1006" s="362" t="s">
        <v>990</v>
      </c>
      <c r="D1006" s="362"/>
      <c r="E1006" s="363">
        <v>20.7</v>
      </c>
      <c r="F1006" s="363">
        <v>20.5</v>
      </c>
      <c r="G1006" s="363">
        <v>21</v>
      </c>
    </row>
    <row r="1007" spans="1:7" ht="56.25" customHeight="1" outlineLevel="5">
      <c r="A1007" s="361" t="s">
        <v>991</v>
      </c>
      <c r="B1007" s="362" t="s">
        <v>227</v>
      </c>
      <c r="C1007" s="362" t="s">
        <v>992</v>
      </c>
      <c r="D1007" s="362"/>
      <c r="E1007" s="363">
        <v>20.7</v>
      </c>
      <c r="F1007" s="363">
        <v>20.5</v>
      </c>
      <c r="G1007" s="363">
        <v>21</v>
      </c>
    </row>
    <row r="1008" spans="1:7" ht="32.25" customHeight="1" outlineLevel="6">
      <c r="A1008" s="361" t="s">
        <v>751</v>
      </c>
      <c r="B1008" s="362" t="s">
        <v>227</v>
      </c>
      <c r="C1008" s="362" t="s">
        <v>992</v>
      </c>
      <c r="D1008" s="362" t="s">
        <v>752</v>
      </c>
      <c r="E1008" s="363">
        <v>20.7</v>
      </c>
      <c r="F1008" s="363">
        <v>20.5</v>
      </c>
      <c r="G1008" s="363">
        <v>21</v>
      </c>
    </row>
    <row r="1009" spans="1:7" ht="33" customHeight="1" outlineLevel="7">
      <c r="A1009" s="346" t="s">
        <v>751</v>
      </c>
      <c r="B1009" s="347" t="s">
        <v>227</v>
      </c>
      <c r="C1009" s="347" t="s">
        <v>992</v>
      </c>
      <c r="D1009" s="347" t="s">
        <v>752</v>
      </c>
      <c r="E1009" s="364">
        <v>20.7</v>
      </c>
      <c r="F1009" s="364">
        <v>20.5</v>
      </c>
      <c r="G1009" s="364">
        <v>21</v>
      </c>
    </row>
    <row r="1010" spans="1:7" ht="27" customHeight="1">
      <c r="A1010" s="361" t="s">
        <v>1344</v>
      </c>
      <c r="B1010" s="362" t="s">
        <v>229</v>
      </c>
      <c r="C1010" s="362"/>
      <c r="D1010" s="362"/>
      <c r="E1010" s="363">
        <v>273.7</v>
      </c>
      <c r="F1010" s="363">
        <v>271.2</v>
      </c>
      <c r="G1010" s="363">
        <v>277.5</v>
      </c>
    </row>
    <row r="1011" spans="1:7" ht="27.75" customHeight="1" outlineLevel="1">
      <c r="A1011" s="361" t="s">
        <v>889</v>
      </c>
      <c r="B1011" s="362" t="s">
        <v>230</v>
      </c>
      <c r="C1011" s="362"/>
      <c r="D1011" s="362"/>
      <c r="E1011" s="363">
        <v>273.7</v>
      </c>
      <c r="F1011" s="363">
        <v>271.2</v>
      </c>
      <c r="G1011" s="363">
        <v>277.5</v>
      </c>
    </row>
    <row r="1012" spans="1:7" ht="48" customHeight="1" outlineLevel="2" collapsed="1">
      <c r="A1012" s="361" t="s">
        <v>276</v>
      </c>
      <c r="B1012" s="362" t="s">
        <v>230</v>
      </c>
      <c r="C1012" s="362" t="s">
        <v>932</v>
      </c>
      <c r="D1012" s="362"/>
      <c r="E1012" s="363">
        <v>273.7</v>
      </c>
      <c r="F1012" s="363">
        <v>271.2</v>
      </c>
      <c r="G1012" s="363">
        <v>277.5</v>
      </c>
    </row>
    <row r="1013" spans="1:7" ht="36" customHeight="1" outlineLevel="3">
      <c r="A1013" s="361" t="s">
        <v>280</v>
      </c>
      <c r="B1013" s="362" t="s">
        <v>230</v>
      </c>
      <c r="C1013" s="362" t="s">
        <v>939</v>
      </c>
      <c r="D1013" s="362"/>
      <c r="E1013" s="363">
        <v>273.7</v>
      </c>
      <c r="F1013" s="363">
        <v>271.2</v>
      </c>
      <c r="G1013" s="363">
        <v>277.5</v>
      </c>
    </row>
    <row r="1014" spans="1:7" ht="44.25" customHeight="1" outlineLevel="4">
      <c r="A1014" s="361" t="s">
        <v>940</v>
      </c>
      <c r="B1014" s="362" t="s">
        <v>230</v>
      </c>
      <c r="C1014" s="362" t="s">
        <v>941</v>
      </c>
      <c r="D1014" s="362"/>
      <c r="E1014" s="363">
        <v>273.7</v>
      </c>
      <c r="F1014" s="363">
        <v>271.2</v>
      </c>
      <c r="G1014" s="363">
        <v>277.5</v>
      </c>
    </row>
    <row r="1015" spans="1:7" ht="18.75" customHeight="1" outlineLevel="5">
      <c r="A1015" s="361" t="s">
        <v>281</v>
      </c>
      <c r="B1015" s="362" t="s">
        <v>230</v>
      </c>
      <c r="C1015" s="362" t="s">
        <v>942</v>
      </c>
      <c r="D1015" s="362"/>
      <c r="E1015" s="363">
        <v>273.7</v>
      </c>
      <c r="F1015" s="363">
        <v>271.2</v>
      </c>
      <c r="G1015" s="363">
        <v>277.5</v>
      </c>
    </row>
    <row r="1016" spans="1:7" ht="18.75" customHeight="1" outlineLevel="6">
      <c r="A1016" s="361" t="s">
        <v>756</v>
      </c>
      <c r="B1016" s="362" t="s">
        <v>230</v>
      </c>
      <c r="C1016" s="362" t="s">
        <v>942</v>
      </c>
      <c r="D1016" s="362" t="s">
        <v>943</v>
      </c>
      <c r="E1016" s="363">
        <v>273.7</v>
      </c>
      <c r="F1016" s="363">
        <v>271.2</v>
      </c>
      <c r="G1016" s="363">
        <v>277.5</v>
      </c>
    </row>
    <row r="1017" spans="1:7" ht="18" customHeight="1" outlineLevel="7">
      <c r="A1017" s="346" t="s">
        <v>756</v>
      </c>
      <c r="B1017" s="347" t="s">
        <v>230</v>
      </c>
      <c r="C1017" s="347" t="s">
        <v>942</v>
      </c>
      <c r="D1017" s="347" t="s">
        <v>943</v>
      </c>
      <c r="E1017" s="364">
        <v>273.7</v>
      </c>
      <c r="F1017" s="364">
        <v>271.2</v>
      </c>
      <c r="G1017" s="364">
        <v>277.5</v>
      </c>
    </row>
    <row r="1018" spans="1:7" ht="44.25" customHeight="1">
      <c r="A1018" s="361" t="s">
        <v>1345</v>
      </c>
      <c r="B1018" s="362" t="s">
        <v>231</v>
      </c>
      <c r="C1018" s="362"/>
      <c r="D1018" s="362"/>
      <c r="E1018" s="363">
        <v>183711.1</v>
      </c>
      <c r="F1018" s="363">
        <v>187971.2</v>
      </c>
      <c r="G1018" s="363">
        <v>194102.9</v>
      </c>
    </row>
    <row r="1019" spans="1:7" ht="44.25" customHeight="1" outlineLevel="1">
      <c r="A1019" s="361" t="s">
        <v>232</v>
      </c>
      <c r="B1019" s="362" t="s">
        <v>233</v>
      </c>
      <c r="C1019" s="362"/>
      <c r="D1019" s="362"/>
      <c r="E1019" s="363">
        <v>173711.1</v>
      </c>
      <c r="F1019" s="363">
        <v>178061.4</v>
      </c>
      <c r="G1019" s="363">
        <v>183964.5</v>
      </c>
    </row>
    <row r="1020" spans="1:7" ht="49.5" customHeight="1" outlineLevel="2" collapsed="1">
      <c r="A1020" s="361" t="s">
        <v>276</v>
      </c>
      <c r="B1020" s="362" t="s">
        <v>233</v>
      </c>
      <c r="C1020" s="362" t="s">
        <v>932</v>
      </c>
      <c r="D1020" s="362"/>
      <c r="E1020" s="363">
        <v>173711.1</v>
      </c>
      <c r="F1020" s="363">
        <v>178061.4</v>
      </c>
      <c r="G1020" s="363">
        <v>183964.5</v>
      </c>
    </row>
    <row r="1021" spans="1:7" ht="60" customHeight="1" outlineLevel="3">
      <c r="A1021" s="361" t="s">
        <v>933</v>
      </c>
      <c r="B1021" s="362" t="s">
        <v>233</v>
      </c>
      <c r="C1021" s="362" t="s">
        <v>934</v>
      </c>
      <c r="D1021" s="362"/>
      <c r="E1021" s="363">
        <v>173711.1</v>
      </c>
      <c r="F1021" s="363">
        <v>178061.4</v>
      </c>
      <c r="G1021" s="363">
        <v>183964.5</v>
      </c>
    </row>
    <row r="1022" spans="1:7" ht="50.25" customHeight="1" outlineLevel="4">
      <c r="A1022" s="361" t="s">
        <v>935</v>
      </c>
      <c r="B1022" s="362" t="s">
        <v>233</v>
      </c>
      <c r="C1022" s="362" t="s">
        <v>936</v>
      </c>
      <c r="D1022" s="362"/>
      <c r="E1022" s="363">
        <v>173711.1</v>
      </c>
      <c r="F1022" s="363">
        <v>178061.4</v>
      </c>
      <c r="G1022" s="363">
        <v>183964.5</v>
      </c>
    </row>
    <row r="1023" spans="1:7" ht="31.5" customHeight="1" outlineLevel="5">
      <c r="A1023" s="361" t="s">
        <v>278</v>
      </c>
      <c r="B1023" s="362" t="s">
        <v>233</v>
      </c>
      <c r="C1023" s="362" t="s">
        <v>937</v>
      </c>
      <c r="D1023" s="362"/>
      <c r="E1023" s="363">
        <v>45903.9</v>
      </c>
      <c r="F1023" s="363">
        <v>45489.7</v>
      </c>
      <c r="G1023" s="363">
        <v>46539.1</v>
      </c>
    </row>
    <row r="1024" spans="1:7" ht="21.75" customHeight="1" outlineLevel="6">
      <c r="A1024" s="361" t="s">
        <v>753</v>
      </c>
      <c r="B1024" s="362" t="s">
        <v>233</v>
      </c>
      <c r="C1024" s="362" t="s">
        <v>937</v>
      </c>
      <c r="D1024" s="362" t="s">
        <v>754</v>
      </c>
      <c r="E1024" s="363">
        <v>45903.9</v>
      </c>
      <c r="F1024" s="363">
        <v>45489.7</v>
      </c>
      <c r="G1024" s="363">
        <v>46539.1</v>
      </c>
    </row>
    <row r="1025" spans="1:7" ht="18" customHeight="1" outlineLevel="7">
      <c r="A1025" s="346" t="s">
        <v>753</v>
      </c>
      <c r="B1025" s="347" t="s">
        <v>233</v>
      </c>
      <c r="C1025" s="347" t="s">
        <v>937</v>
      </c>
      <c r="D1025" s="347" t="s">
        <v>754</v>
      </c>
      <c r="E1025" s="364">
        <v>45903.9</v>
      </c>
      <c r="F1025" s="364">
        <v>45489.7</v>
      </c>
      <c r="G1025" s="364">
        <v>46539.1</v>
      </c>
    </row>
    <row r="1026" spans="1:7" ht="57" customHeight="1" outlineLevel="5">
      <c r="A1026" s="361" t="s">
        <v>279</v>
      </c>
      <c r="B1026" s="362" t="s">
        <v>233</v>
      </c>
      <c r="C1026" s="362" t="s">
        <v>938</v>
      </c>
      <c r="D1026" s="362"/>
      <c r="E1026" s="363">
        <v>127807.2</v>
      </c>
      <c r="F1026" s="363">
        <v>132571.7</v>
      </c>
      <c r="G1026" s="363">
        <v>137425.4</v>
      </c>
    </row>
    <row r="1027" spans="1:7" ht="21.75" customHeight="1" outlineLevel="6">
      <c r="A1027" s="361" t="s">
        <v>753</v>
      </c>
      <c r="B1027" s="362" t="s">
        <v>233</v>
      </c>
      <c r="C1027" s="362" t="s">
        <v>938</v>
      </c>
      <c r="D1027" s="362" t="s">
        <v>754</v>
      </c>
      <c r="E1027" s="363">
        <v>127807.2</v>
      </c>
      <c r="F1027" s="363">
        <v>132571.7</v>
      </c>
      <c r="G1027" s="363">
        <v>137425.4</v>
      </c>
    </row>
    <row r="1028" spans="1:7" ht="21.75" customHeight="1" outlineLevel="7">
      <c r="A1028" s="346" t="s">
        <v>753</v>
      </c>
      <c r="B1028" s="347" t="s">
        <v>233</v>
      </c>
      <c r="C1028" s="347" t="s">
        <v>938</v>
      </c>
      <c r="D1028" s="347" t="s">
        <v>754</v>
      </c>
      <c r="E1028" s="364">
        <v>127807.2</v>
      </c>
      <c r="F1028" s="364">
        <v>132571.7</v>
      </c>
      <c r="G1028" s="364">
        <v>137425.4</v>
      </c>
    </row>
    <row r="1029" spans="1:7" ht="21.75" customHeight="1" outlineLevel="1">
      <c r="A1029" s="361" t="s">
        <v>234</v>
      </c>
      <c r="B1029" s="362" t="s">
        <v>235</v>
      </c>
      <c r="C1029" s="362"/>
      <c r="D1029" s="362"/>
      <c r="E1029" s="363">
        <v>10000</v>
      </c>
      <c r="F1029" s="363">
        <v>9909.8</v>
      </c>
      <c r="G1029" s="363">
        <v>10138.4</v>
      </c>
    </row>
    <row r="1030" spans="1:7" ht="21.75" customHeight="1" outlineLevel="2">
      <c r="A1030" s="361" t="s">
        <v>1272</v>
      </c>
      <c r="B1030" s="362" t="s">
        <v>235</v>
      </c>
      <c r="C1030" s="362" t="s">
        <v>1273</v>
      </c>
      <c r="D1030" s="362"/>
      <c r="E1030" s="363">
        <v>10000</v>
      </c>
      <c r="F1030" s="363">
        <v>9909.8</v>
      </c>
      <c r="G1030" s="363">
        <v>10138.4</v>
      </c>
    </row>
    <row r="1031" spans="1:7" ht="21.75" customHeight="1" outlineLevel="3">
      <c r="A1031" s="361" t="s">
        <v>386</v>
      </c>
      <c r="B1031" s="362" t="s">
        <v>235</v>
      </c>
      <c r="C1031" s="362" t="s">
        <v>1274</v>
      </c>
      <c r="D1031" s="362"/>
      <c r="E1031" s="363">
        <v>10000</v>
      </c>
      <c r="F1031" s="363">
        <v>9909.8</v>
      </c>
      <c r="G1031" s="363">
        <v>10138.4</v>
      </c>
    </row>
    <row r="1032" spans="1:7" ht="21.75" customHeight="1" outlineLevel="4">
      <c r="A1032" s="361" t="s">
        <v>386</v>
      </c>
      <c r="B1032" s="362" t="s">
        <v>235</v>
      </c>
      <c r="C1032" s="362" t="s">
        <v>1275</v>
      </c>
      <c r="D1032" s="362"/>
      <c r="E1032" s="363">
        <v>10000</v>
      </c>
      <c r="F1032" s="363">
        <v>9909.8</v>
      </c>
      <c r="G1032" s="363">
        <v>10138.4</v>
      </c>
    </row>
    <row r="1033" spans="1:7" ht="45" customHeight="1" outlineLevel="5">
      <c r="A1033" s="361" t="s">
        <v>1303</v>
      </c>
      <c r="B1033" s="362" t="s">
        <v>235</v>
      </c>
      <c r="C1033" s="362" t="s">
        <v>1304</v>
      </c>
      <c r="D1033" s="362"/>
      <c r="E1033" s="363">
        <v>10000</v>
      </c>
      <c r="F1033" s="363">
        <v>9909.8</v>
      </c>
      <c r="G1033" s="363">
        <v>10138.4</v>
      </c>
    </row>
    <row r="1034" spans="1:7" ht="21.75" customHeight="1" outlineLevel="6">
      <c r="A1034" s="361" t="s">
        <v>753</v>
      </c>
      <c r="B1034" s="362" t="s">
        <v>235</v>
      </c>
      <c r="C1034" s="362" t="s">
        <v>1304</v>
      </c>
      <c r="D1034" s="362" t="s">
        <v>754</v>
      </c>
      <c r="E1034" s="363">
        <v>10000</v>
      </c>
      <c r="F1034" s="363">
        <v>9909.8</v>
      </c>
      <c r="G1034" s="363">
        <v>10138.4</v>
      </c>
    </row>
    <row r="1035" spans="1:7" ht="19.5" customHeight="1" outlineLevel="7">
      <c r="A1035" s="346" t="s">
        <v>753</v>
      </c>
      <c r="B1035" s="347" t="s">
        <v>235</v>
      </c>
      <c r="C1035" s="347" t="s">
        <v>1304</v>
      </c>
      <c r="D1035" s="347" t="s">
        <v>754</v>
      </c>
      <c r="E1035" s="364">
        <v>10000</v>
      </c>
      <c r="F1035" s="364">
        <v>9909.8</v>
      </c>
      <c r="G1035" s="364">
        <v>10138.4</v>
      </c>
    </row>
  </sheetData>
  <sheetProtection/>
  <mergeCells count="1">
    <mergeCell ref="A7:G9"/>
  </mergeCells>
  <printOptions/>
  <pageMargins left="0.7086614173228347" right="0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07"/>
  <sheetViews>
    <sheetView zoomScalePageLayoutView="0" workbookViewId="0" topLeftCell="A280">
      <selection activeCell="A1" sqref="A1:AF907"/>
    </sheetView>
  </sheetViews>
  <sheetFormatPr defaultColWidth="8.8515625" defaultRowHeight="9.75" customHeight="1"/>
  <cols>
    <col min="1" max="1" width="51.7109375" style="395" customWidth="1"/>
    <col min="2" max="2" width="8.00390625" style="349" customWidth="1"/>
    <col min="3" max="4" width="4.8515625" style="349" customWidth="1"/>
    <col min="5" max="5" width="13.7109375" style="349" customWidth="1"/>
    <col min="6" max="19" width="8.00390625" style="349" hidden="1" customWidth="1"/>
    <col min="20" max="20" width="7.28125" style="349" customWidth="1"/>
    <col min="21" max="26" width="8.00390625" style="349" hidden="1" customWidth="1"/>
    <col min="27" max="27" width="12.7109375" style="396" customWidth="1"/>
    <col min="28" max="29" width="8.00390625" style="396" hidden="1" customWidth="1"/>
    <col min="30" max="30" width="12.28125" style="396" customWidth="1"/>
    <col min="31" max="31" width="12.421875" style="396" customWidth="1"/>
    <col min="32" max="32" width="8.00390625" style="349" hidden="1" customWidth="1"/>
    <col min="33" max="33" width="10.28125" style="349" bestFit="1" customWidth="1"/>
    <col min="34" max="16384" width="8.8515625" style="349" customWidth="1"/>
  </cols>
  <sheetData>
    <row r="1" spans="1:32" ht="13.5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  <c r="W1" s="316"/>
      <c r="X1" s="316"/>
      <c r="Y1" s="316"/>
      <c r="Z1" s="293"/>
      <c r="AA1" s="335"/>
      <c r="AB1" s="335"/>
      <c r="AC1" s="335"/>
      <c r="AD1" s="335"/>
      <c r="AE1" s="334" t="s">
        <v>875</v>
      </c>
      <c r="AF1" s="293"/>
    </row>
    <row r="2" spans="1:32" ht="13.5" customHeight="1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6"/>
      <c r="W2" s="316"/>
      <c r="X2" s="316"/>
      <c r="Y2" s="316"/>
      <c r="Z2" s="293"/>
      <c r="AA2" s="335"/>
      <c r="AB2" s="335"/>
      <c r="AC2" s="335"/>
      <c r="AD2" s="335"/>
      <c r="AE2" s="334" t="s">
        <v>1</v>
      </c>
      <c r="AF2" s="293"/>
    </row>
    <row r="3" spans="1:32" ht="13.5" customHeight="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6"/>
      <c r="W3" s="316"/>
      <c r="X3" s="316"/>
      <c r="Y3" s="316"/>
      <c r="Z3" s="293"/>
      <c r="AA3" s="335"/>
      <c r="AB3" s="335"/>
      <c r="AC3" s="335"/>
      <c r="AD3" s="335"/>
      <c r="AE3" s="334" t="s">
        <v>1346</v>
      </c>
      <c r="AF3" s="293"/>
    </row>
    <row r="4" spans="1:32" ht="13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6"/>
      <c r="W4" s="316"/>
      <c r="X4" s="316"/>
      <c r="Y4" s="316"/>
      <c r="Z4" s="293"/>
      <c r="AA4" s="335"/>
      <c r="AB4" s="335"/>
      <c r="AC4" s="335"/>
      <c r="AD4" s="335"/>
      <c r="AE4" s="334" t="s">
        <v>1389</v>
      </c>
      <c r="AF4" s="293"/>
    </row>
    <row r="5" spans="1:32" ht="13.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6"/>
      <c r="W5" s="316"/>
      <c r="X5" s="316"/>
      <c r="Y5" s="316"/>
      <c r="Z5" s="293"/>
      <c r="AA5" s="335"/>
      <c r="AB5" s="335"/>
      <c r="AC5" s="335"/>
      <c r="AD5" s="335"/>
      <c r="AE5" s="334" t="s">
        <v>1347</v>
      </c>
      <c r="AF5" s="293"/>
    </row>
    <row r="6" spans="1:32" ht="10.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6"/>
      <c r="W6" s="316"/>
      <c r="X6" s="316"/>
      <c r="Y6" s="316"/>
      <c r="Z6" s="293"/>
      <c r="AA6" s="335"/>
      <c r="AB6" s="335"/>
      <c r="AC6" s="335"/>
      <c r="AD6" s="335"/>
      <c r="AE6" s="335"/>
      <c r="AF6" s="293"/>
    </row>
    <row r="7" spans="1:32" s="234" customFormat="1" ht="36.75" customHeight="1">
      <c r="A7" s="450" t="s">
        <v>1348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</row>
    <row r="8" ht="12.75"/>
    <row r="9" spans="1:32" ht="19.5" customHeight="1">
      <c r="A9" s="317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36"/>
      <c r="AB9" s="336"/>
      <c r="AC9" s="336"/>
      <c r="AD9" s="336"/>
      <c r="AE9" s="336" t="s">
        <v>878</v>
      </c>
      <c r="AF9" s="318"/>
    </row>
    <row r="10" spans="1:32" ht="12.75">
      <c r="A10" s="451" t="s">
        <v>237</v>
      </c>
      <c r="B10" s="448" t="s">
        <v>1349</v>
      </c>
      <c r="C10" s="453" t="s">
        <v>262</v>
      </c>
      <c r="D10" s="454"/>
      <c r="E10" s="448" t="s">
        <v>34</v>
      </c>
      <c r="F10" s="448" t="s">
        <v>34</v>
      </c>
      <c r="G10" s="448" t="s">
        <v>34</v>
      </c>
      <c r="H10" s="448" t="s">
        <v>34</v>
      </c>
      <c r="I10" s="448" t="s">
        <v>34</v>
      </c>
      <c r="J10" s="448" t="s">
        <v>34</v>
      </c>
      <c r="K10" s="448" t="s">
        <v>34</v>
      </c>
      <c r="L10" s="448" t="s">
        <v>34</v>
      </c>
      <c r="M10" s="448" t="s">
        <v>34</v>
      </c>
      <c r="N10" s="448" t="s">
        <v>34</v>
      </c>
      <c r="O10" s="448" t="s">
        <v>34</v>
      </c>
      <c r="P10" s="448" t="s">
        <v>34</v>
      </c>
      <c r="Q10" s="448" t="s">
        <v>34</v>
      </c>
      <c r="R10" s="448" t="s">
        <v>34</v>
      </c>
      <c r="S10" s="448" t="s">
        <v>34</v>
      </c>
      <c r="T10" s="448" t="s">
        <v>261</v>
      </c>
      <c r="U10" s="448" t="s">
        <v>883</v>
      </c>
      <c r="V10" s="448" t="s">
        <v>884</v>
      </c>
      <c r="W10" s="448" t="s">
        <v>1350</v>
      </c>
      <c r="X10" s="448" t="s">
        <v>1351</v>
      </c>
      <c r="Y10" s="448" t="s">
        <v>1352</v>
      </c>
      <c r="Z10" s="449" t="s">
        <v>237</v>
      </c>
      <c r="AA10" s="447" t="s">
        <v>709</v>
      </c>
      <c r="AB10" s="447" t="s">
        <v>718</v>
      </c>
      <c r="AC10" s="447" t="s">
        <v>718</v>
      </c>
      <c r="AD10" s="447" t="s">
        <v>1353</v>
      </c>
      <c r="AE10" s="447" t="s">
        <v>1354</v>
      </c>
      <c r="AF10" s="449" t="s">
        <v>237</v>
      </c>
    </row>
    <row r="11" spans="1:32" ht="12.75">
      <c r="A11" s="452"/>
      <c r="B11" s="448" t="s">
        <v>879</v>
      </c>
      <c r="C11" s="455" t="s">
        <v>885</v>
      </c>
      <c r="D11" s="456"/>
      <c r="E11" s="448" t="s">
        <v>881</v>
      </c>
      <c r="F11" s="448" t="s">
        <v>881</v>
      </c>
      <c r="G11" s="448" t="s">
        <v>881</v>
      </c>
      <c r="H11" s="448" t="s">
        <v>881</v>
      </c>
      <c r="I11" s="448" t="s">
        <v>881</v>
      </c>
      <c r="J11" s="448" t="s">
        <v>881</v>
      </c>
      <c r="K11" s="448" t="s">
        <v>881</v>
      </c>
      <c r="L11" s="448" t="s">
        <v>881</v>
      </c>
      <c r="M11" s="448" t="s">
        <v>881</v>
      </c>
      <c r="N11" s="448" t="s">
        <v>881</v>
      </c>
      <c r="O11" s="448" t="s">
        <v>881</v>
      </c>
      <c r="P11" s="448" t="s">
        <v>881</v>
      </c>
      <c r="Q11" s="448" t="s">
        <v>881</v>
      </c>
      <c r="R11" s="448" t="s">
        <v>881</v>
      </c>
      <c r="S11" s="448" t="s">
        <v>881</v>
      </c>
      <c r="T11" s="448" t="s">
        <v>882</v>
      </c>
      <c r="U11" s="448" t="s">
        <v>883</v>
      </c>
      <c r="V11" s="448" t="s">
        <v>884</v>
      </c>
      <c r="W11" s="448" t="s">
        <v>1350</v>
      </c>
      <c r="X11" s="448" t="s">
        <v>1351</v>
      </c>
      <c r="Y11" s="448"/>
      <c r="Z11" s="449"/>
      <c r="AA11" s="447"/>
      <c r="AB11" s="447"/>
      <c r="AC11" s="447"/>
      <c r="AD11" s="447" t="s">
        <v>718</v>
      </c>
      <c r="AE11" s="447" t="s">
        <v>718</v>
      </c>
      <c r="AF11" s="449"/>
    </row>
    <row r="12" spans="1:32" ht="12.75" hidden="1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2"/>
      <c r="W12" s="322"/>
      <c r="X12" s="322"/>
      <c r="Y12" s="322"/>
      <c r="Z12" s="321"/>
      <c r="AA12" s="337"/>
      <c r="AB12" s="337"/>
      <c r="AC12" s="337"/>
      <c r="AD12" s="337"/>
      <c r="AE12" s="337"/>
      <c r="AF12" s="321"/>
    </row>
    <row r="13" spans="1:32" ht="16.5" customHeight="1">
      <c r="A13" s="323" t="s">
        <v>891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24"/>
      <c r="W13" s="324"/>
      <c r="X13" s="324"/>
      <c r="Y13" s="324"/>
      <c r="Z13" s="325" t="s">
        <v>891</v>
      </c>
      <c r="AA13" s="339">
        <v>2517863.2</v>
      </c>
      <c r="AB13" s="338"/>
      <c r="AC13" s="338"/>
      <c r="AD13" s="339">
        <v>2481100.8</v>
      </c>
      <c r="AE13" s="339">
        <v>2588713.1</v>
      </c>
      <c r="AF13" s="325" t="s">
        <v>891</v>
      </c>
    </row>
    <row r="14" spans="1:33" ht="33" customHeight="1">
      <c r="A14" s="326" t="s">
        <v>1355</v>
      </c>
      <c r="B14" s="319" t="s">
        <v>417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24"/>
      <c r="W14" s="324"/>
      <c r="X14" s="324"/>
      <c r="Y14" s="324"/>
      <c r="Z14" s="327" t="s">
        <v>1355</v>
      </c>
      <c r="AA14" s="339">
        <v>190518.9</v>
      </c>
      <c r="AB14" s="338"/>
      <c r="AC14" s="338"/>
      <c r="AD14" s="339">
        <v>197672.9</v>
      </c>
      <c r="AE14" s="339">
        <v>200449.5</v>
      </c>
      <c r="AF14" s="327" t="s">
        <v>1355</v>
      </c>
      <c r="AG14" s="350"/>
    </row>
    <row r="15" spans="1:32" ht="16.5" customHeight="1">
      <c r="A15" s="326" t="s">
        <v>1336</v>
      </c>
      <c r="B15" s="319" t="s">
        <v>417</v>
      </c>
      <c r="C15" s="319" t="s">
        <v>282</v>
      </c>
      <c r="D15" s="319" t="s">
        <v>264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24"/>
      <c r="W15" s="324"/>
      <c r="X15" s="324"/>
      <c r="Y15" s="324"/>
      <c r="Z15" s="327" t="s">
        <v>1336</v>
      </c>
      <c r="AA15" s="339">
        <v>26400</v>
      </c>
      <c r="AB15" s="338"/>
      <c r="AC15" s="338"/>
      <c r="AD15" s="339">
        <v>26500</v>
      </c>
      <c r="AE15" s="339">
        <v>26500</v>
      </c>
      <c r="AF15" s="327" t="s">
        <v>1336</v>
      </c>
    </row>
    <row r="16" spans="1:32" ht="16.5" customHeight="1">
      <c r="A16" s="326" t="s">
        <v>178</v>
      </c>
      <c r="B16" s="319" t="s">
        <v>417</v>
      </c>
      <c r="C16" s="319" t="s">
        <v>282</v>
      </c>
      <c r="D16" s="319" t="s">
        <v>325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24"/>
      <c r="W16" s="324"/>
      <c r="X16" s="324"/>
      <c r="Y16" s="324"/>
      <c r="Z16" s="327" t="s">
        <v>178</v>
      </c>
      <c r="AA16" s="339">
        <v>26400</v>
      </c>
      <c r="AB16" s="338"/>
      <c r="AC16" s="338"/>
      <c r="AD16" s="339">
        <v>26500</v>
      </c>
      <c r="AE16" s="339">
        <v>26500</v>
      </c>
      <c r="AF16" s="327" t="s">
        <v>178</v>
      </c>
    </row>
    <row r="17" spans="1:33" ht="48.75" customHeight="1">
      <c r="A17" s="328" t="s">
        <v>1103</v>
      </c>
      <c r="B17" s="329" t="s">
        <v>417</v>
      </c>
      <c r="C17" s="329" t="s">
        <v>282</v>
      </c>
      <c r="D17" s="329" t="s">
        <v>325</v>
      </c>
      <c r="E17" s="329" t="s">
        <v>1104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30"/>
      <c r="W17" s="330"/>
      <c r="X17" s="330"/>
      <c r="Y17" s="330"/>
      <c r="Z17" s="331" t="s">
        <v>1103</v>
      </c>
      <c r="AA17" s="340">
        <v>26400</v>
      </c>
      <c r="AB17" s="341"/>
      <c r="AC17" s="341"/>
      <c r="AD17" s="340">
        <v>26500</v>
      </c>
      <c r="AE17" s="340">
        <v>26500</v>
      </c>
      <c r="AF17" s="331" t="s">
        <v>1103</v>
      </c>
      <c r="AG17" s="350"/>
    </row>
    <row r="18" spans="1:32" ht="42.75" customHeight="1">
      <c r="A18" s="328" t="s">
        <v>1105</v>
      </c>
      <c r="B18" s="329" t="s">
        <v>417</v>
      </c>
      <c r="C18" s="329" t="s">
        <v>282</v>
      </c>
      <c r="D18" s="329" t="s">
        <v>325</v>
      </c>
      <c r="E18" s="329" t="s">
        <v>1106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30"/>
      <c r="W18" s="330"/>
      <c r="X18" s="330"/>
      <c r="Y18" s="330"/>
      <c r="Z18" s="331" t="s">
        <v>1105</v>
      </c>
      <c r="AA18" s="340">
        <v>26400</v>
      </c>
      <c r="AB18" s="341"/>
      <c r="AC18" s="341"/>
      <c r="AD18" s="340">
        <v>26500</v>
      </c>
      <c r="AE18" s="340">
        <v>26500</v>
      </c>
      <c r="AF18" s="331" t="s">
        <v>1105</v>
      </c>
    </row>
    <row r="19" spans="1:32" ht="42" customHeight="1">
      <c r="A19" s="328" t="s">
        <v>335</v>
      </c>
      <c r="B19" s="329" t="s">
        <v>417</v>
      </c>
      <c r="C19" s="329" t="s">
        <v>282</v>
      </c>
      <c r="D19" s="329" t="s">
        <v>325</v>
      </c>
      <c r="E19" s="329" t="s">
        <v>1112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30"/>
      <c r="W19" s="330"/>
      <c r="X19" s="330"/>
      <c r="Y19" s="330"/>
      <c r="Z19" s="331" t="s">
        <v>335</v>
      </c>
      <c r="AA19" s="340">
        <v>26400</v>
      </c>
      <c r="AB19" s="341"/>
      <c r="AC19" s="341"/>
      <c r="AD19" s="340">
        <v>26500</v>
      </c>
      <c r="AE19" s="340">
        <v>26500</v>
      </c>
      <c r="AF19" s="331" t="s">
        <v>335</v>
      </c>
    </row>
    <row r="20" spans="1:32" ht="65.25" customHeight="1">
      <c r="A20" s="328" t="s">
        <v>418</v>
      </c>
      <c r="B20" s="329" t="s">
        <v>417</v>
      </c>
      <c r="C20" s="329" t="s">
        <v>282</v>
      </c>
      <c r="D20" s="329" t="s">
        <v>325</v>
      </c>
      <c r="E20" s="329" t="s">
        <v>1113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30"/>
      <c r="W20" s="330"/>
      <c r="X20" s="330"/>
      <c r="Y20" s="330"/>
      <c r="Z20" s="331" t="s">
        <v>418</v>
      </c>
      <c r="AA20" s="340">
        <v>26400</v>
      </c>
      <c r="AB20" s="341"/>
      <c r="AC20" s="341"/>
      <c r="AD20" s="340">
        <v>26500</v>
      </c>
      <c r="AE20" s="340">
        <v>26500</v>
      </c>
      <c r="AF20" s="331" t="s">
        <v>418</v>
      </c>
    </row>
    <row r="21" spans="1:32" ht="18" customHeight="1">
      <c r="A21" s="328" t="s">
        <v>747</v>
      </c>
      <c r="B21" s="329" t="s">
        <v>417</v>
      </c>
      <c r="C21" s="329" t="s">
        <v>282</v>
      </c>
      <c r="D21" s="329" t="s">
        <v>325</v>
      </c>
      <c r="E21" s="329" t="s">
        <v>1113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 t="s">
        <v>748</v>
      </c>
      <c r="U21" s="329"/>
      <c r="V21" s="330"/>
      <c r="W21" s="330"/>
      <c r="X21" s="330"/>
      <c r="Y21" s="330"/>
      <c r="Z21" s="331" t="s">
        <v>747</v>
      </c>
      <c r="AA21" s="340">
        <v>26400</v>
      </c>
      <c r="AB21" s="341"/>
      <c r="AC21" s="341"/>
      <c r="AD21" s="340">
        <v>26500</v>
      </c>
      <c r="AE21" s="340">
        <v>26500</v>
      </c>
      <c r="AF21" s="331" t="s">
        <v>747</v>
      </c>
    </row>
    <row r="22" spans="1:33" ht="16.5" customHeight="1">
      <c r="A22" s="326" t="s">
        <v>1342</v>
      </c>
      <c r="B22" s="319" t="s">
        <v>417</v>
      </c>
      <c r="C22" s="319" t="s">
        <v>347</v>
      </c>
      <c r="D22" s="319" t="s">
        <v>264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4"/>
      <c r="W22" s="324"/>
      <c r="X22" s="324"/>
      <c r="Y22" s="324"/>
      <c r="Z22" s="327" t="s">
        <v>1342</v>
      </c>
      <c r="AA22" s="339">
        <v>164118.9</v>
      </c>
      <c r="AB22" s="338"/>
      <c r="AC22" s="338"/>
      <c r="AD22" s="339">
        <v>171172.9</v>
      </c>
      <c r="AE22" s="339">
        <v>173949.5</v>
      </c>
      <c r="AF22" s="327" t="s">
        <v>1342</v>
      </c>
      <c r="AG22" s="350"/>
    </row>
    <row r="23" spans="1:32" ht="16.5" customHeight="1">
      <c r="A23" s="326" t="s">
        <v>214</v>
      </c>
      <c r="B23" s="319" t="s">
        <v>417</v>
      </c>
      <c r="C23" s="319" t="s">
        <v>347</v>
      </c>
      <c r="D23" s="319" t="s">
        <v>263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24"/>
      <c r="W23" s="324"/>
      <c r="X23" s="324"/>
      <c r="Y23" s="324"/>
      <c r="Z23" s="327" t="s">
        <v>214</v>
      </c>
      <c r="AA23" s="339">
        <v>17391.7</v>
      </c>
      <c r="AB23" s="338"/>
      <c r="AC23" s="338"/>
      <c r="AD23" s="339">
        <v>17234.8</v>
      </c>
      <c r="AE23" s="339">
        <v>17632.4</v>
      </c>
      <c r="AF23" s="327" t="s">
        <v>214</v>
      </c>
    </row>
    <row r="24" spans="1:32" ht="53.25" customHeight="1">
      <c r="A24" s="328" t="s">
        <v>1103</v>
      </c>
      <c r="B24" s="329" t="s">
        <v>417</v>
      </c>
      <c r="C24" s="329" t="s">
        <v>347</v>
      </c>
      <c r="D24" s="329" t="s">
        <v>263</v>
      </c>
      <c r="E24" s="329" t="s">
        <v>1104</v>
      </c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30"/>
      <c r="W24" s="330"/>
      <c r="X24" s="330"/>
      <c r="Y24" s="330"/>
      <c r="Z24" s="331" t="s">
        <v>1103</v>
      </c>
      <c r="AA24" s="340">
        <v>17391.7</v>
      </c>
      <c r="AB24" s="341"/>
      <c r="AC24" s="341"/>
      <c r="AD24" s="340">
        <v>17234.8</v>
      </c>
      <c r="AE24" s="340">
        <v>17632.4</v>
      </c>
      <c r="AF24" s="331" t="s">
        <v>1103</v>
      </c>
    </row>
    <row r="25" spans="1:32" ht="42" customHeight="1">
      <c r="A25" s="328" t="s">
        <v>1105</v>
      </c>
      <c r="B25" s="329" t="s">
        <v>417</v>
      </c>
      <c r="C25" s="329" t="s">
        <v>347</v>
      </c>
      <c r="D25" s="329" t="s">
        <v>263</v>
      </c>
      <c r="E25" s="329" t="s">
        <v>1106</v>
      </c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30"/>
      <c r="W25" s="330"/>
      <c r="X25" s="330"/>
      <c r="Y25" s="330"/>
      <c r="Z25" s="331" t="s">
        <v>1105</v>
      </c>
      <c r="AA25" s="340">
        <v>17391.7</v>
      </c>
      <c r="AB25" s="341"/>
      <c r="AC25" s="341"/>
      <c r="AD25" s="340">
        <v>17234.8</v>
      </c>
      <c r="AE25" s="340">
        <v>17632.4</v>
      </c>
      <c r="AF25" s="331" t="s">
        <v>1105</v>
      </c>
    </row>
    <row r="26" spans="1:32" ht="48" customHeight="1">
      <c r="A26" s="328" t="s">
        <v>1107</v>
      </c>
      <c r="B26" s="329" t="s">
        <v>417</v>
      </c>
      <c r="C26" s="329" t="s">
        <v>347</v>
      </c>
      <c r="D26" s="329" t="s">
        <v>263</v>
      </c>
      <c r="E26" s="329" t="s">
        <v>1108</v>
      </c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30"/>
      <c r="W26" s="330"/>
      <c r="X26" s="330"/>
      <c r="Y26" s="330"/>
      <c r="Z26" s="331" t="s">
        <v>1107</v>
      </c>
      <c r="AA26" s="340">
        <v>17391.7</v>
      </c>
      <c r="AB26" s="341"/>
      <c r="AC26" s="341"/>
      <c r="AD26" s="340">
        <v>17234.8</v>
      </c>
      <c r="AE26" s="340">
        <v>17632.4</v>
      </c>
      <c r="AF26" s="331" t="s">
        <v>1107</v>
      </c>
    </row>
    <row r="27" spans="1:32" ht="21.75" customHeight="1">
      <c r="A27" s="328" t="s">
        <v>1109</v>
      </c>
      <c r="B27" s="329" t="s">
        <v>417</v>
      </c>
      <c r="C27" s="329" t="s">
        <v>347</v>
      </c>
      <c r="D27" s="329" t="s">
        <v>263</v>
      </c>
      <c r="E27" s="329" t="s">
        <v>1110</v>
      </c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30"/>
      <c r="W27" s="330"/>
      <c r="X27" s="330"/>
      <c r="Y27" s="330"/>
      <c r="Z27" s="331" t="s">
        <v>1109</v>
      </c>
      <c r="AA27" s="340">
        <v>17391.7</v>
      </c>
      <c r="AB27" s="341"/>
      <c r="AC27" s="341"/>
      <c r="AD27" s="340">
        <v>17234.8</v>
      </c>
      <c r="AE27" s="340">
        <v>17632.4</v>
      </c>
      <c r="AF27" s="331" t="s">
        <v>1109</v>
      </c>
    </row>
    <row r="28" spans="1:32" ht="21.75" customHeight="1">
      <c r="A28" s="328" t="s">
        <v>750</v>
      </c>
      <c r="B28" s="329" t="s">
        <v>417</v>
      </c>
      <c r="C28" s="329" t="s">
        <v>347</v>
      </c>
      <c r="D28" s="329" t="s">
        <v>263</v>
      </c>
      <c r="E28" s="329" t="s">
        <v>1110</v>
      </c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 t="s">
        <v>749</v>
      </c>
      <c r="U28" s="329"/>
      <c r="V28" s="330"/>
      <c r="W28" s="330"/>
      <c r="X28" s="330"/>
      <c r="Y28" s="330"/>
      <c r="Z28" s="331" t="s">
        <v>750</v>
      </c>
      <c r="AA28" s="340">
        <v>17391.7</v>
      </c>
      <c r="AB28" s="341"/>
      <c r="AC28" s="341"/>
      <c r="AD28" s="340">
        <v>17234.8</v>
      </c>
      <c r="AE28" s="340">
        <v>17632.4</v>
      </c>
      <c r="AF28" s="331" t="s">
        <v>750</v>
      </c>
    </row>
    <row r="29" spans="1:32" ht="18.75" customHeight="1">
      <c r="A29" s="326" t="s">
        <v>216</v>
      </c>
      <c r="B29" s="319" t="s">
        <v>417</v>
      </c>
      <c r="C29" s="319" t="s">
        <v>347</v>
      </c>
      <c r="D29" s="319" t="s">
        <v>268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24"/>
      <c r="W29" s="324"/>
      <c r="X29" s="324"/>
      <c r="Y29" s="324"/>
      <c r="Z29" s="327" t="s">
        <v>216</v>
      </c>
      <c r="AA29" s="339">
        <v>120116.9</v>
      </c>
      <c r="AB29" s="338"/>
      <c r="AC29" s="338"/>
      <c r="AD29" s="339">
        <v>127327.8</v>
      </c>
      <c r="AE29" s="339">
        <v>129706.8</v>
      </c>
      <c r="AF29" s="327" t="s">
        <v>216</v>
      </c>
    </row>
    <row r="30" spans="1:32" ht="51" customHeight="1">
      <c r="A30" s="328" t="s">
        <v>1103</v>
      </c>
      <c r="B30" s="329" t="s">
        <v>417</v>
      </c>
      <c r="C30" s="329" t="s">
        <v>347</v>
      </c>
      <c r="D30" s="329" t="s">
        <v>268</v>
      </c>
      <c r="E30" s="329" t="s">
        <v>1104</v>
      </c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30"/>
      <c r="W30" s="330"/>
      <c r="X30" s="330"/>
      <c r="Y30" s="330"/>
      <c r="Z30" s="331" t="s">
        <v>1103</v>
      </c>
      <c r="AA30" s="340">
        <v>120116.9</v>
      </c>
      <c r="AB30" s="341"/>
      <c r="AC30" s="341"/>
      <c r="AD30" s="340">
        <v>127327.8</v>
      </c>
      <c r="AE30" s="340">
        <v>129706.8</v>
      </c>
      <c r="AF30" s="331" t="s">
        <v>1103</v>
      </c>
    </row>
    <row r="31" spans="1:32" ht="41.25" customHeight="1">
      <c r="A31" s="328" t="s">
        <v>651</v>
      </c>
      <c r="B31" s="329" t="s">
        <v>417</v>
      </c>
      <c r="C31" s="329" t="s">
        <v>347</v>
      </c>
      <c r="D31" s="329" t="s">
        <v>268</v>
      </c>
      <c r="E31" s="329" t="s">
        <v>1114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30"/>
      <c r="W31" s="330"/>
      <c r="X31" s="330"/>
      <c r="Y31" s="330"/>
      <c r="Z31" s="331" t="s">
        <v>651</v>
      </c>
      <c r="AA31" s="340">
        <v>120116.9</v>
      </c>
      <c r="AB31" s="341"/>
      <c r="AC31" s="341"/>
      <c r="AD31" s="340">
        <v>127327.8</v>
      </c>
      <c r="AE31" s="340">
        <v>129706.8</v>
      </c>
      <c r="AF31" s="331" t="s">
        <v>651</v>
      </c>
    </row>
    <row r="32" spans="1:32" ht="120" customHeight="1">
      <c r="A32" s="332" t="s">
        <v>337</v>
      </c>
      <c r="B32" s="329" t="s">
        <v>417</v>
      </c>
      <c r="C32" s="329" t="s">
        <v>347</v>
      </c>
      <c r="D32" s="329" t="s">
        <v>268</v>
      </c>
      <c r="E32" s="329" t="s">
        <v>1115</v>
      </c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30"/>
      <c r="W32" s="330"/>
      <c r="X32" s="330"/>
      <c r="Y32" s="330"/>
      <c r="Z32" s="333" t="s">
        <v>337</v>
      </c>
      <c r="AA32" s="340">
        <v>120116.9</v>
      </c>
      <c r="AB32" s="341"/>
      <c r="AC32" s="341"/>
      <c r="AD32" s="340">
        <v>127327.8</v>
      </c>
      <c r="AE32" s="340">
        <v>129706.8</v>
      </c>
      <c r="AF32" s="333" t="s">
        <v>337</v>
      </c>
    </row>
    <row r="33" spans="1:32" ht="34.5" customHeight="1">
      <c r="A33" s="328" t="s">
        <v>338</v>
      </c>
      <c r="B33" s="329" t="s">
        <v>417</v>
      </c>
      <c r="C33" s="329" t="s">
        <v>347</v>
      </c>
      <c r="D33" s="329" t="s">
        <v>268</v>
      </c>
      <c r="E33" s="329" t="s">
        <v>1116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30"/>
      <c r="W33" s="330"/>
      <c r="X33" s="330"/>
      <c r="Y33" s="330"/>
      <c r="Z33" s="331" t="s">
        <v>338</v>
      </c>
      <c r="AA33" s="340">
        <v>120116.9</v>
      </c>
      <c r="AB33" s="341"/>
      <c r="AC33" s="341"/>
      <c r="AD33" s="340">
        <v>127327.8</v>
      </c>
      <c r="AE33" s="340">
        <v>129706.8</v>
      </c>
      <c r="AF33" s="331" t="s">
        <v>338</v>
      </c>
    </row>
    <row r="34" spans="1:32" ht="34.5" customHeight="1">
      <c r="A34" s="328" t="s">
        <v>751</v>
      </c>
      <c r="B34" s="329" t="s">
        <v>417</v>
      </c>
      <c r="C34" s="329" t="s">
        <v>347</v>
      </c>
      <c r="D34" s="329" t="s">
        <v>268</v>
      </c>
      <c r="E34" s="329" t="s">
        <v>1116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 t="s">
        <v>752</v>
      </c>
      <c r="U34" s="329"/>
      <c r="V34" s="330"/>
      <c r="W34" s="330"/>
      <c r="X34" s="330"/>
      <c r="Y34" s="330"/>
      <c r="Z34" s="331" t="s">
        <v>751</v>
      </c>
      <c r="AA34" s="340">
        <v>120116.9</v>
      </c>
      <c r="AB34" s="341"/>
      <c r="AC34" s="341"/>
      <c r="AD34" s="340">
        <v>127327.8</v>
      </c>
      <c r="AE34" s="340">
        <v>129706.8</v>
      </c>
      <c r="AF34" s="331" t="s">
        <v>751</v>
      </c>
    </row>
    <row r="35" spans="1:33" ht="20.25" customHeight="1">
      <c r="A35" s="326" t="s">
        <v>218</v>
      </c>
      <c r="B35" s="319" t="s">
        <v>417</v>
      </c>
      <c r="C35" s="319" t="s">
        <v>347</v>
      </c>
      <c r="D35" s="319" t="s">
        <v>277</v>
      </c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4"/>
      <c r="W35" s="324"/>
      <c r="X35" s="324"/>
      <c r="Y35" s="324"/>
      <c r="Z35" s="327" t="s">
        <v>218</v>
      </c>
      <c r="AA35" s="339">
        <v>3572.4</v>
      </c>
      <c r="AB35" s="338"/>
      <c r="AC35" s="338"/>
      <c r="AD35" s="339">
        <v>3572.4</v>
      </c>
      <c r="AE35" s="339">
        <v>3572.4</v>
      </c>
      <c r="AF35" s="327" t="s">
        <v>218</v>
      </c>
      <c r="AG35" s="350"/>
    </row>
    <row r="36" spans="1:33" ht="63" customHeight="1">
      <c r="A36" s="328" t="s">
        <v>1103</v>
      </c>
      <c r="B36" s="329" t="s">
        <v>417</v>
      </c>
      <c r="C36" s="329" t="s">
        <v>347</v>
      </c>
      <c r="D36" s="329" t="s">
        <v>277</v>
      </c>
      <c r="E36" s="329" t="s">
        <v>1104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30"/>
      <c r="W36" s="330"/>
      <c r="X36" s="330"/>
      <c r="Y36" s="330"/>
      <c r="Z36" s="331" t="s">
        <v>1103</v>
      </c>
      <c r="AA36" s="340">
        <v>3572.4</v>
      </c>
      <c r="AB36" s="341"/>
      <c r="AC36" s="341"/>
      <c r="AD36" s="340">
        <v>3572.4</v>
      </c>
      <c r="AE36" s="340">
        <v>3572.4</v>
      </c>
      <c r="AF36" s="331" t="s">
        <v>1103</v>
      </c>
      <c r="AG36" s="350"/>
    </row>
    <row r="37" spans="1:32" ht="46.5" customHeight="1">
      <c r="A37" s="328" t="s">
        <v>1105</v>
      </c>
      <c r="B37" s="329" t="s">
        <v>417</v>
      </c>
      <c r="C37" s="329" t="s">
        <v>347</v>
      </c>
      <c r="D37" s="329" t="s">
        <v>277</v>
      </c>
      <c r="E37" s="329" t="s">
        <v>1106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30"/>
      <c r="W37" s="330"/>
      <c r="X37" s="330"/>
      <c r="Y37" s="330"/>
      <c r="Z37" s="331" t="s">
        <v>1105</v>
      </c>
      <c r="AA37" s="340">
        <v>3572.4</v>
      </c>
      <c r="AB37" s="341"/>
      <c r="AC37" s="341"/>
      <c r="AD37" s="340">
        <v>3572.4</v>
      </c>
      <c r="AE37" s="340">
        <v>3572.4</v>
      </c>
      <c r="AF37" s="331" t="s">
        <v>1105</v>
      </c>
    </row>
    <row r="38" spans="1:32" ht="45.75" customHeight="1">
      <c r="A38" s="328" t="s">
        <v>1107</v>
      </c>
      <c r="B38" s="329" t="s">
        <v>417</v>
      </c>
      <c r="C38" s="329" t="s">
        <v>347</v>
      </c>
      <c r="D38" s="329" t="s">
        <v>277</v>
      </c>
      <c r="E38" s="329" t="s">
        <v>1108</v>
      </c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30"/>
      <c r="W38" s="330"/>
      <c r="X38" s="330"/>
      <c r="Y38" s="330"/>
      <c r="Z38" s="331" t="s">
        <v>1107</v>
      </c>
      <c r="AA38" s="340">
        <v>3572.4</v>
      </c>
      <c r="AB38" s="341"/>
      <c r="AC38" s="341"/>
      <c r="AD38" s="340">
        <v>3572.4</v>
      </c>
      <c r="AE38" s="340">
        <v>3572.4</v>
      </c>
      <c r="AF38" s="331" t="s">
        <v>1107</v>
      </c>
    </row>
    <row r="39" spans="1:32" ht="54.75" customHeight="1">
      <c r="A39" s="328" t="s">
        <v>332</v>
      </c>
      <c r="B39" s="329" t="s">
        <v>417</v>
      </c>
      <c r="C39" s="329" t="s">
        <v>347</v>
      </c>
      <c r="D39" s="329" t="s">
        <v>277</v>
      </c>
      <c r="E39" s="329" t="s">
        <v>1111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30"/>
      <c r="W39" s="330"/>
      <c r="X39" s="330"/>
      <c r="Y39" s="330"/>
      <c r="Z39" s="331" t="s">
        <v>332</v>
      </c>
      <c r="AA39" s="340">
        <v>3572.4</v>
      </c>
      <c r="AB39" s="341"/>
      <c r="AC39" s="341"/>
      <c r="AD39" s="340">
        <v>3572.4</v>
      </c>
      <c r="AE39" s="340">
        <v>3572.4</v>
      </c>
      <c r="AF39" s="331" t="s">
        <v>332</v>
      </c>
    </row>
    <row r="40" spans="1:32" ht="18" customHeight="1">
      <c r="A40" s="328" t="s">
        <v>750</v>
      </c>
      <c r="B40" s="329" t="s">
        <v>417</v>
      </c>
      <c r="C40" s="329" t="s">
        <v>347</v>
      </c>
      <c r="D40" s="329" t="s">
        <v>277</v>
      </c>
      <c r="E40" s="329" t="s">
        <v>1111</v>
      </c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 t="s">
        <v>749</v>
      </c>
      <c r="U40" s="329"/>
      <c r="V40" s="330"/>
      <c r="W40" s="330"/>
      <c r="X40" s="330"/>
      <c r="Y40" s="330"/>
      <c r="Z40" s="331" t="s">
        <v>750</v>
      </c>
      <c r="AA40" s="340">
        <v>3572.4</v>
      </c>
      <c r="AB40" s="341"/>
      <c r="AC40" s="341"/>
      <c r="AD40" s="340">
        <v>3572.4</v>
      </c>
      <c r="AE40" s="340">
        <v>3572.4</v>
      </c>
      <c r="AF40" s="331" t="s">
        <v>750</v>
      </c>
    </row>
    <row r="41" spans="1:32" ht="21.75" customHeight="1">
      <c r="A41" s="326" t="s">
        <v>222</v>
      </c>
      <c r="B41" s="319" t="s">
        <v>417</v>
      </c>
      <c r="C41" s="319" t="s">
        <v>347</v>
      </c>
      <c r="D41" s="319" t="s">
        <v>296</v>
      </c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24"/>
      <c r="W41" s="324"/>
      <c r="X41" s="324"/>
      <c r="Y41" s="324"/>
      <c r="Z41" s="327" t="s">
        <v>222</v>
      </c>
      <c r="AA41" s="339">
        <v>23037.9</v>
      </c>
      <c r="AB41" s="338"/>
      <c r="AC41" s="338"/>
      <c r="AD41" s="339">
        <v>23037.9</v>
      </c>
      <c r="AE41" s="339">
        <v>23037.9</v>
      </c>
      <c r="AF41" s="327" t="s">
        <v>222</v>
      </c>
    </row>
    <row r="42" spans="1:32" ht="61.5" customHeight="1">
      <c r="A42" s="328" t="s">
        <v>1103</v>
      </c>
      <c r="B42" s="329" t="s">
        <v>417</v>
      </c>
      <c r="C42" s="329" t="s">
        <v>347</v>
      </c>
      <c r="D42" s="329" t="s">
        <v>296</v>
      </c>
      <c r="E42" s="329" t="s">
        <v>1104</v>
      </c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30"/>
      <c r="W42" s="330"/>
      <c r="X42" s="330"/>
      <c r="Y42" s="330"/>
      <c r="Z42" s="331" t="s">
        <v>1103</v>
      </c>
      <c r="AA42" s="340">
        <v>23037.9</v>
      </c>
      <c r="AB42" s="341"/>
      <c r="AC42" s="341"/>
      <c r="AD42" s="340">
        <v>23037.9</v>
      </c>
      <c r="AE42" s="340">
        <v>23037.9</v>
      </c>
      <c r="AF42" s="331" t="s">
        <v>1103</v>
      </c>
    </row>
    <row r="43" spans="1:32" ht="54" customHeight="1">
      <c r="A43" s="328" t="s">
        <v>1117</v>
      </c>
      <c r="B43" s="329" t="s">
        <v>417</v>
      </c>
      <c r="C43" s="329" t="s">
        <v>347</v>
      </c>
      <c r="D43" s="329" t="s">
        <v>296</v>
      </c>
      <c r="E43" s="329" t="s">
        <v>1118</v>
      </c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30"/>
      <c r="W43" s="330"/>
      <c r="X43" s="330"/>
      <c r="Y43" s="330"/>
      <c r="Z43" s="331" t="s">
        <v>1117</v>
      </c>
      <c r="AA43" s="340">
        <v>23037.9</v>
      </c>
      <c r="AB43" s="341"/>
      <c r="AC43" s="341"/>
      <c r="AD43" s="340">
        <v>23037.9</v>
      </c>
      <c r="AE43" s="340">
        <v>23037.9</v>
      </c>
      <c r="AF43" s="331" t="s">
        <v>1117</v>
      </c>
    </row>
    <row r="44" spans="1:32" ht="32.25" customHeight="1">
      <c r="A44" s="328" t="s">
        <v>344</v>
      </c>
      <c r="B44" s="329" t="s">
        <v>417</v>
      </c>
      <c r="C44" s="329" t="s">
        <v>347</v>
      </c>
      <c r="D44" s="329" t="s">
        <v>296</v>
      </c>
      <c r="E44" s="329" t="s">
        <v>1119</v>
      </c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30"/>
      <c r="W44" s="330"/>
      <c r="X44" s="330"/>
      <c r="Y44" s="330"/>
      <c r="Z44" s="331" t="s">
        <v>344</v>
      </c>
      <c r="AA44" s="340">
        <v>23037.9</v>
      </c>
      <c r="AB44" s="341"/>
      <c r="AC44" s="341"/>
      <c r="AD44" s="340">
        <v>23037.9</v>
      </c>
      <c r="AE44" s="340">
        <v>23037.9</v>
      </c>
      <c r="AF44" s="331" t="s">
        <v>344</v>
      </c>
    </row>
    <row r="45" spans="1:32" ht="48.75" customHeight="1">
      <c r="A45" s="328" t="s">
        <v>345</v>
      </c>
      <c r="B45" s="329" t="s">
        <v>417</v>
      </c>
      <c r="C45" s="329" t="s">
        <v>347</v>
      </c>
      <c r="D45" s="329" t="s">
        <v>296</v>
      </c>
      <c r="E45" s="329" t="s">
        <v>1120</v>
      </c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30"/>
      <c r="W45" s="330"/>
      <c r="X45" s="330"/>
      <c r="Y45" s="330"/>
      <c r="Z45" s="331" t="s">
        <v>345</v>
      </c>
      <c r="AA45" s="340">
        <v>23037.9</v>
      </c>
      <c r="AB45" s="341"/>
      <c r="AC45" s="341"/>
      <c r="AD45" s="340">
        <v>23037.9</v>
      </c>
      <c r="AE45" s="340">
        <v>23037.9</v>
      </c>
      <c r="AF45" s="331" t="s">
        <v>345</v>
      </c>
    </row>
    <row r="46" spans="1:32" ht="77.25" customHeight="1">
      <c r="A46" s="328" t="s">
        <v>744</v>
      </c>
      <c r="B46" s="329" t="s">
        <v>417</v>
      </c>
      <c r="C46" s="329" t="s">
        <v>347</v>
      </c>
      <c r="D46" s="329" t="s">
        <v>296</v>
      </c>
      <c r="E46" s="329" t="s">
        <v>1120</v>
      </c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 t="s">
        <v>745</v>
      </c>
      <c r="U46" s="329"/>
      <c r="V46" s="330"/>
      <c r="W46" s="330"/>
      <c r="X46" s="330"/>
      <c r="Y46" s="330"/>
      <c r="Z46" s="331" t="s">
        <v>744</v>
      </c>
      <c r="AA46" s="340">
        <v>22444</v>
      </c>
      <c r="AB46" s="341"/>
      <c r="AC46" s="341"/>
      <c r="AD46" s="340">
        <v>22444</v>
      </c>
      <c r="AE46" s="340">
        <v>22444</v>
      </c>
      <c r="AF46" s="331" t="s">
        <v>744</v>
      </c>
    </row>
    <row r="47" spans="1:32" ht="34.5" customHeight="1">
      <c r="A47" s="328" t="s">
        <v>908</v>
      </c>
      <c r="B47" s="329" t="s">
        <v>417</v>
      </c>
      <c r="C47" s="329" t="s">
        <v>347</v>
      </c>
      <c r="D47" s="329" t="s">
        <v>296</v>
      </c>
      <c r="E47" s="329" t="s">
        <v>1120</v>
      </c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 t="s">
        <v>746</v>
      </c>
      <c r="U47" s="329"/>
      <c r="V47" s="330"/>
      <c r="W47" s="330"/>
      <c r="X47" s="330"/>
      <c r="Y47" s="330"/>
      <c r="Z47" s="331" t="s">
        <v>908</v>
      </c>
      <c r="AA47" s="340">
        <v>593.9</v>
      </c>
      <c r="AB47" s="341"/>
      <c r="AC47" s="341"/>
      <c r="AD47" s="340">
        <v>593.9</v>
      </c>
      <c r="AE47" s="340">
        <v>593.9</v>
      </c>
      <c r="AF47" s="331" t="s">
        <v>908</v>
      </c>
    </row>
    <row r="48" spans="1:32" ht="33" customHeight="1">
      <c r="A48" s="326" t="s">
        <v>1356</v>
      </c>
      <c r="B48" s="319" t="s">
        <v>52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24"/>
      <c r="W48" s="324"/>
      <c r="X48" s="324"/>
      <c r="Y48" s="324"/>
      <c r="Z48" s="327" t="s">
        <v>1356</v>
      </c>
      <c r="AA48" s="339">
        <v>339022.3</v>
      </c>
      <c r="AB48" s="338"/>
      <c r="AC48" s="338"/>
      <c r="AD48" s="339">
        <v>319330.9</v>
      </c>
      <c r="AE48" s="339">
        <v>308863.4</v>
      </c>
      <c r="AF48" s="327" t="s">
        <v>1356</v>
      </c>
    </row>
    <row r="49" spans="1:32" ht="21.75" customHeight="1">
      <c r="A49" s="326" t="s">
        <v>1334</v>
      </c>
      <c r="B49" s="319" t="s">
        <v>52</v>
      </c>
      <c r="C49" s="319" t="s">
        <v>263</v>
      </c>
      <c r="D49" s="319" t="s">
        <v>264</v>
      </c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24"/>
      <c r="W49" s="324"/>
      <c r="X49" s="324"/>
      <c r="Y49" s="324"/>
      <c r="Z49" s="327" t="s">
        <v>1334</v>
      </c>
      <c r="AA49" s="339">
        <v>115366.7</v>
      </c>
      <c r="AB49" s="338"/>
      <c r="AC49" s="338"/>
      <c r="AD49" s="339">
        <v>111251.9</v>
      </c>
      <c r="AE49" s="339">
        <v>108839</v>
      </c>
      <c r="AF49" s="327" t="s">
        <v>1334</v>
      </c>
    </row>
    <row r="50" spans="1:32" ht="65.25" customHeight="1">
      <c r="A50" s="326" t="s">
        <v>389</v>
      </c>
      <c r="B50" s="319" t="s">
        <v>52</v>
      </c>
      <c r="C50" s="319" t="s">
        <v>263</v>
      </c>
      <c r="D50" s="319" t="s">
        <v>282</v>
      </c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24"/>
      <c r="W50" s="324"/>
      <c r="X50" s="324"/>
      <c r="Y50" s="324"/>
      <c r="Z50" s="327" t="s">
        <v>389</v>
      </c>
      <c r="AA50" s="339">
        <v>102770.3</v>
      </c>
      <c r="AB50" s="338"/>
      <c r="AC50" s="338"/>
      <c r="AD50" s="339">
        <v>101419.2</v>
      </c>
      <c r="AE50" s="339">
        <v>104028.6</v>
      </c>
      <c r="AF50" s="327" t="s">
        <v>389</v>
      </c>
    </row>
    <row r="51" spans="1:32" ht="53.25" customHeight="1">
      <c r="A51" s="328" t="s">
        <v>917</v>
      </c>
      <c r="B51" s="329" t="s">
        <v>52</v>
      </c>
      <c r="C51" s="329" t="s">
        <v>263</v>
      </c>
      <c r="D51" s="329" t="s">
        <v>282</v>
      </c>
      <c r="E51" s="329" t="s">
        <v>918</v>
      </c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30"/>
      <c r="W51" s="330"/>
      <c r="X51" s="330"/>
      <c r="Y51" s="330"/>
      <c r="Z51" s="331" t="s">
        <v>917</v>
      </c>
      <c r="AA51" s="340">
        <v>696.2</v>
      </c>
      <c r="AB51" s="341"/>
      <c r="AC51" s="341"/>
      <c r="AD51" s="340">
        <v>696.2</v>
      </c>
      <c r="AE51" s="340">
        <v>696.2</v>
      </c>
      <c r="AF51" s="331" t="s">
        <v>917</v>
      </c>
    </row>
    <row r="52" spans="1:32" ht="66.75" customHeight="1">
      <c r="A52" s="328" t="s">
        <v>919</v>
      </c>
      <c r="B52" s="329" t="s">
        <v>52</v>
      </c>
      <c r="C52" s="329" t="s">
        <v>263</v>
      </c>
      <c r="D52" s="329" t="s">
        <v>282</v>
      </c>
      <c r="E52" s="329" t="s">
        <v>920</v>
      </c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30"/>
      <c r="W52" s="330"/>
      <c r="X52" s="330"/>
      <c r="Y52" s="330"/>
      <c r="Z52" s="331" t="s">
        <v>919</v>
      </c>
      <c r="AA52" s="340">
        <v>696.2</v>
      </c>
      <c r="AB52" s="341"/>
      <c r="AC52" s="341"/>
      <c r="AD52" s="340">
        <v>696.2</v>
      </c>
      <c r="AE52" s="340">
        <v>696.2</v>
      </c>
      <c r="AF52" s="331" t="s">
        <v>919</v>
      </c>
    </row>
    <row r="53" spans="1:32" ht="45" customHeight="1">
      <c r="A53" s="328" t="s">
        <v>269</v>
      </c>
      <c r="B53" s="329" t="s">
        <v>52</v>
      </c>
      <c r="C53" s="329" t="s">
        <v>263</v>
      </c>
      <c r="D53" s="329" t="s">
        <v>282</v>
      </c>
      <c r="E53" s="329" t="s">
        <v>921</v>
      </c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30"/>
      <c r="W53" s="330"/>
      <c r="X53" s="330"/>
      <c r="Y53" s="330"/>
      <c r="Z53" s="331" t="s">
        <v>269</v>
      </c>
      <c r="AA53" s="340">
        <v>696.2</v>
      </c>
      <c r="AB53" s="341"/>
      <c r="AC53" s="341"/>
      <c r="AD53" s="340">
        <v>696.2</v>
      </c>
      <c r="AE53" s="340">
        <v>696.2</v>
      </c>
      <c r="AF53" s="331" t="s">
        <v>269</v>
      </c>
    </row>
    <row r="54" spans="1:32" ht="16.5" customHeight="1">
      <c r="A54" s="328" t="s">
        <v>272</v>
      </c>
      <c r="B54" s="329" t="s">
        <v>52</v>
      </c>
      <c r="C54" s="329" t="s">
        <v>263</v>
      </c>
      <c r="D54" s="329" t="s">
        <v>282</v>
      </c>
      <c r="E54" s="329" t="s">
        <v>926</v>
      </c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30"/>
      <c r="W54" s="330"/>
      <c r="X54" s="330"/>
      <c r="Y54" s="330"/>
      <c r="Z54" s="331" t="s">
        <v>272</v>
      </c>
      <c r="AA54" s="340">
        <v>696.2</v>
      </c>
      <c r="AB54" s="341"/>
      <c r="AC54" s="341"/>
      <c r="AD54" s="340">
        <v>696.2</v>
      </c>
      <c r="AE54" s="340">
        <v>696.2</v>
      </c>
      <c r="AF54" s="331" t="s">
        <v>272</v>
      </c>
    </row>
    <row r="55" spans="1:32" ht="69" customHeight="1">
      <c r="A55" s="328" t="s">
        <v>744</v>
      </c>
      <c r="B55" s="329" t="s">
        <v>52</v>
      </c>
      <c r="C55" s="329" t="s">
        <v>263</v>
      </c>
      <c r="D55" s="329" t="s">
        <v>282</v>
      </c>
      <c r="E55" s="329" t="s">
        <v>926</v>
      </c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 t="s">
        <v>745</v>
      </c>
      <c r="U55" s="329"/>
      <c r="V55" s="330"/>
      <c r="W55" s="330"/>
      <c r="X55" s="330"/>
      <c r="Y55" s="330"/>
      <c r="Z55" s="331" t="s">
        <v>744</v>
      </c>
      <c r="AA55" s="340">
        <v>680.2</v>
      </c>
      <c r="AB55" s="341"/>
      <c r="AC55" s="341"/>
      <c r="AD55" s="340">
        <v>680.2</v>
      </c>
      <c r="AE55" s="340">
        <v>680.2</v>
      </c>
      <c r="AF55" s="331" t="s">
        <v>744</v>
      </c>
    </row>
    <row r="56" spans="1:32" ht="30" customHeight="1">
      <c r="A56" s="328" t="s">
        <v>908</v>
      </c>
      <c r="B56" s="329" t="s">
        <v>52</v>
      </c>
      <c r="C56" s="329" t="s">
        <v>263</v>
      </c>
      <c r="D56" s="329" t="s">
        <v>282</v>
      </c>
      <c r="E56" s="329" t="s">
        <v>926</v>
      </c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 t="s">
        <v>746</v>
      </c>
      <c r="U56" s="329"/>
      <c r="V56" s="330"/>
      <c r="W56" s="330"/>
      <c r="X56" s="330"/>
      <c r="Y56" s="330"/>
      <c r="Z56" s="331" t="s">
        <v>908</v>
      </c>
      <c r="AA56" s="340">
        <v>16</v>
      </c>
      <c r="AB56" s="341"/>
      <c r="AC56" s="341"/>
      <c r="AD56" s="340">
        <v>16</v>
      </c>
      <c r="AE56" s="340">
        <v>16</v>
      </c>
      <c r="AF56" s="331" t="s">
        <v>908</v>
      </c>
    </row>
    <row r="57" spans="1:32" ht="50.25" customHeight="1">
      <c r="A57" s="328" t="s">
        <v>1079</v>
      </c>
      <c r="B57" s="329" t="s">
        <v>52</v>
      </c>
      <c r="C57" s="329" t="s">
        <v>263</v>
      </c>
      <c r="D57" s="329" t="s">
        <v>282</v>
      </c>
      <c r="E57" s="329" t="s">
        <v>1080</v>
      </c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30"/>
      <c r="W57" s="330"/>
      <c r="X57" s="330"/>
      <c r="Y57" s="330"/>
      <c r="Z57" s="331" t="s">
        <v>1079</v>
      </c>
      <c r="AA57" s="340">
        <v>1007.9</v>
      </c>
      <c r="AB57" s="341"/>
      <c r="AC57" s="341"/>
      <c r="AD57" s="340">
        <v>1048.2</v>
      </c>
      <c r="AE57" s="340">
        <v>1090.2</v>
      </c>
      <c r="AF57" s="331" t="s">
        <v>1079</v>
      </c>
    </row>
    <row r="58" spans="1:32" ht="57.75" customHeight="1">
      <c r="A58" s="328" t="s">
        <v>1090</v>
      </c>
      <c r="B58" s="329" t="s">
        <v>52</v>
      </c>
      <c r="C58" s="329" t="s">
        <v>263</v>
      </c>
      <c r="D58" s="329" t="s">
        <v>282</v>
      </c>
      <c r="E58" s="329" t="s">
        <v>1091</v>
      </c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30"/>
      <c r="W58" s="330"/>
      <c r="X58" s="330"/>
      <c r="Y58" s="330"/>
      <c r="Z58" s="331" t="s">
        <v>1090</v>
      </c>
      <c r="AA58" s="340">
        <v>1007.9</v>
      </c>
      <c r="AB58" s="341"/>
      <c r="AC58" s="341"/>
      <c r="AD58" s="340">
        <v>1048.2</v>
      </c>
      <c r="AE58" s="340">
        <v>1090.2</v>
      </c>
      <c r="AF58" s="331" t="s">
        <v>1090</v>
      </c>
    </row>
    <row r="59" spans="1:32" ht="65.25" customHeight="1">
      <c r="A59" s="328" t="s">
        <v>1092</v>
      </c>
      <c r="B59" s="329" t="s">
        <v>52</v>
      </c>
      <c r="C59" s="329" t="s">
        <v>263</v>
      </c>
      <c r="D59" s="329" t="s">
        <v>282</v>
      </c>
      <c r="E59" s="329" t="s">
        <v>1093</v>
      </c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30"/>
      <c r="W59" s="330"/>
      <c r="X59" s="330"/>
      <c r="Y59" s="330"/>
      <c r="Z59" s="331" t="s">
        <v>1092</v>
      </c>
      <c r="AA59" s="340">
        <v>1007.9</v>
      </c>
      <c r="AB59" s="341"/>
      <c r="AC59" s="341"/>
      <c r="AD59" s="340">
        <v>1048.2</v>
      </c>
      <c r="AE59" s="340">
        <v>1090.2</v>
      </c>
      <c r="AF59" s="331" t="s">
        <v>1092</v>
      </c>
    </row>
    <row r="60" spans="1:32" ht="21.75" customHeight="1">
      <c r="A60" s="328" t="s">
        <v>327</v>
      </c>
      <c r="B60" s="329" t="s">
        <v>52</v>
      </c>
      <c r="C60" s="329" t="s">
        <v>263</v>
      </c>
      <c r="D60" s="329" t="s">
        <v>282</v>
      </c>
      <c r="E60" s="329" t="s">
        <v>1095</v>
      </c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30"/>
      <c r="W60" s="330"/>
      <c r="X60" s="330"/>
      <c r="Y60" s="330"/>
      <c r="Z60" s="331" t="s">
        <v>327</v>
      </c>
      <c r="AA60" s="340">
        <v>1007.9</v>
      </c>
      <c r="AB60" s="341"/>
      <c r="AC60" s="341"/>
      <c r="AD60" s="340">
        <v>1048.2</v>
      </c>
      <c r="AE60" s="340">
        <v>1090.2</v>
      </c>
      <c r="AF60" s="331" t="s">
        <v>327</v>
      </c>
    </row>
    <row r="61" spans="1:32" ht="67.5" customHeight="1">
      <c r="A61" s="328" t="s">
        <v>744</v>
      </c>
      <c r="B61" s="329" t="s">
        <v>52</v>
      </c>
      <c r="C61" s="329" t="s">
        <v>263</v>
      </c>
      <c r="D61" s="329" t="s">
        <v>282</v>
      </c>
      <c r="E61" s="329" t="s">
        <v>1095</v>
      </c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 t="s">
        <v>745</v>
      </c>
      <c r="U61" s="329"/>
      <c r="V61" s="330"/>
      <c r="W61" s="330"/>
      <c r="X61" s="330"/>
      <c r="Y61" s="330"/>
      <c r="Z61" s="331" t="s">
        <v>744</v>
      </c>
      <c r="AA61" s="340">
        <v>806.3</v>
      </c>
      <c r="AB61" s="341"/>
      <c r="AC61" s="341"/>
      <c r="AD61" s="340">
        <v>838.5</v>
      </c>
      <c r="AE61" s="340">
        <v>872.1</v>
      </c>
      <c r="AF61" s="331" t="s">
        <v>744</v>
      </c>
    </row>
    <row r="62" spans="1:32" ht="33" customHeight="1">
      <c r="A62" s="328" t="s">
        <v>908</v>
      </c>
      <c r="B62" s="329" t="s">
        <v>52</v>
      </c>
      <c r="C62" s="329" t="s">
        <v>263</v>
      </c>
      <c r="D62" s="329" t="s">
        <v>282</v>
      </c>
      <c r="E62" s="329" t="s">
        <v>1095</v>
      </c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 t="s">
        <v>746</v>
      </c>
      <c r="U62" s="329"/>
      <c r="V62" s="330"/>
      <c r="W62" s="330"/>
      <c r="X62" s="330"/>
      <c r="Y62" s="330"/>
      <c r="Z62" s="331" t="s">
        <v>908</v>
      </c>
      <c r="AA62" s="340">
        <v>201.6</v>
      </c>
      <c r="AB62" s="341"/>
      <c r="AC62" s="341"/>
      <c r="AD62" s="340">
        <v>209.7</v>
      </c>
      <c r="AE62" s="340">
        <v>218.1</v>
      </c>
      <c r="AF62" s="331" t="s">
        <v>908</v>
      </c>
    </row>
    <row r="63" spans="1:32" ht="86.25" customHeight="1">
      <c r="A63" s="328" t="s">
        <v>1148</v>
      </c>
      <c r="B63" s="329" t="s">
        <v>52</v>
      </c>
      <c r="C63" s="329" t="s">
        <v>263</v>
      </c>
      <c r="D63" s="329" t="s">
        <v>282</v>
      </c>
      <c r="E63" s="329" t="s">
        <v>1149</v>
      </c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30"/>
      <c r="W63" s="330"/>
      <c r="X63" s="330"/>
      <c r="Y63" s="330"/>
      <c r="Z63" s="331" t="s">
        <v>1148</v>
      </c>
      <c r="AA63" s="340">
        <v>384</v>
      </c>
      <c r="AB63" s="341"/>
      <c r="AC63" s="341"/>
      <c r="AD63" s="340">
        <v>380.5</v>
      </c>
      <c r="AE63" s="340">
        <v>389.3</v>
      </c>
      <c r="AF63" s="331" t="s">
        <v>1148</v>
      </c>
    </row>
    <row r="64" spans="1:32" ht="33.75" customHeight="1">
      <c r="A64" s="328" t="s">
        <v>1150</v>
      </c>
      <c r="B64" s="329" t="s">
        <v>52</v>
      </c>
      <c r="C64" s="329" t="s">
        <v>263</v>
      </c>
      <c r="D64" s="329" t="s">
        <v>282</v>
      </c>
      <c r="E64" s="329" t="s">
        <v>1151</v>
      </c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30"/>
      <c r="W64" s="330"/>
      <c r="X64" s="330"/>
      <c r="Y64" s="330"/>
      <c r="Z64" s="331" t="s">
        <v>1150</v>
      </c>
      <c r="AA64" s="340">
        <v>384</v>
      </c>
      <c r="AB64" s="341"/>
      <c r="AC64" s="341"/>
      <c r="AD64" s="340">
        <v>380.5</v>
      </c>
      <c r="AE64" s="340">
        <v>389.3</v>
      </c>
      <c r="AF64" s="331" t="s">
        <v>1150</v>
      </c>
    </row>
    <row r="65" spans="1:32" ht="40.5" customHeight="1">
      <c r="A65" s="328" t="s">
        <v>355</v>
      </c>
      <c r="B65" s="329" t="s">
        <v>52</v>
      </c>
      <c r="C65" s="329" t="s">
        <v>263</v>
      </c>
      <c r="D65" s="329" t="s">
        <v>282</v>
      </c>
      <c r="E65" s="329" t="s">
        <v>1155</v>
      </c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30"/>
      <c r="W65" s="330"/>
      <c r="X65" s="330"/>
      <c r="Y65" s="330"/>
      <c r="Z65" s="331" t="s">
        <v>355</v>
      </c>
      <c r="AA65" s="340">
        <v>384</v>
      </c>
      <c r="AB65" s="341"/>
      <c r="AC65" s="341"/>
      <c r="AD65" s="340">
        <v>380.5</v>
      </c>
      <c r="AE65" s="340">
        <v>389.3</v>
      </c>
      <c r="AF65" s="331" t="s">
        <v>355</v>
      </c>
    </row>
    <row r="66" spans="1:32" ht="42.75" customHeight="1">
      <c r="A66" s="328" t="s">
        <v>402</v>
      </c>
      <c r="B66" s="329" t="s">
        <v>52</v>
      </c>
      <c r="C66" s="329" t="s">
        <v>263</v>
      </c>
      <c r="D66" s="329" t="s">
        <v>282</v>
      </c>
      <c r="E66" s="329" t="s">
        <v>1156</v>
      </c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30"/>
      <c r="W66" s="330"/>
      <c r="X66" s="330"/>
      <c r="Y66" s="330"/>
      <c r="Z66" s="331" t="s">
        <v>402</v>
      </c>
      <c r="AA66" s="340">
        <v>384</v>
      </c>
      <c r="AB66" s="341"/>
      <c r="AC66" s="341"/>
      <c r="AD66" s="340">
        <v>380.5</v>
      </c>
      <c r="AE66" s="340">
        <v>389.3</v>
      </c>
      <c r="AF66" s="331" t="s">
        <v>402</v>
      </c>
    </row>
    <row r="67" spans="1:32" ht="33" customHeight="1">
      <c r="A67" s="328" t="s">
        <v>908</v>
      </c>
      <c r="B67" s="329" t="s">
        <v>52</v>
      </c>
      <c r="C67" s="329" t="s">
        <v>263</v>
      </c>
      <c r="D67" s="329" t="s">
        <v>282</v>
      </c>
      <c r="E67" s="329" t="s">
        <v>1156</v>
      </c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 t="s">
        <v>746</v>
      </c>
      <c r="U67" s="329"/>
      <c r="V67" s="330"/>
      <c r="W67" s="330"/>
      <c r="X67" s="330"/>
      <c r="Y67" s="330"/>
      <c r="Z67" s="331" t="s">
        <v>908</v>
      </c>
      <c r="AA67" s="340">
        <v>384</v>
      </c>
      <c r="AB67" s="341"/>
      <c r="AC67" s="341"/>
      <c r="AD67" s="340">
        <v>380.5</v>
      </c>
      <c r="AE67" s="340">
        <v>389.3</v>
      </c>
      <c r="AF67" s="331" t="s">
        <v>908</v>
      </c>
    </row>
    <row r="68" spans="1:32" ht="41.25" customHeight="1">
      <c r="A68" s="328" t="s">
        <v>1157</v>
      </c>
      <c r="B68" s="329" t="s">
        <v>52</v>
      </c>
      <c r="C68" s="329" t="s">
        <v>263</v>
      </c>
      <c r="D68" s="329" t="s">
        <v>282</v>
      </c>
      <c r="E68" s="329" t="s">
        <v>1158</v>
      </c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30"/>
      <c r="W68" s="330"/>
      <c r="X68" s="330"/>
      <c r="Y68" s="330"/>
      <c r="Z68" s="331" t="s">
        <v>1157</v>
      </c>
      <c r="AA68" s="340">
        <v>3367.5</v>
      </c>
      <c r="AB68" s="341"/>
      <c r="AC68" s="341"/>
      <c r="AD68" s="340">
        <v>3329.1</v>
      </c>
      <c r="AE68" s="340">
        <v>3329.1</v>
      </c>
      <c r="AF68" s="331" t="s">
        <v>1157</v>
      </c>
    </row>
    <row r="69" spans="1:32" ht="50.25" customHeight="1">
      <c r="A69" s="328" t="s">
        <v>1159</v>
      </c>
      <c r="B69" s="329" t="s">
        <v>52</v>
      </c>
      <c r="C69" s="329" t="s">
        <v>263</v>
      </c>
      <c r="D69" s="329" t="s">
        <v>282</v>
      </c>
      <c r="E69" s="329" t="s">
        <v>1160</v>
      </c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30"/>
      <c r="W69" s="330"/>
      <c r="X69" s="330"/>
      <c r="Y69" s="330"/>
      <c r="Z69" s="331" t="s">
        <v>1159</v>
      </c>
      <c r="AA69" s="340">
        <v>3367.5</v>
      </c>
      <c r="AB69" s="341"/>
      <c r="AC69" s="341"/>
      <c r="AD69" s="340">
        <v>3329.1</v>
      </c>
      <c r="AE69" s="340">
        <v>3329.1</v>
      </c>
      <c r="AF69" s="331" t="s">
        <v>1159</v>
      </c>
    </row>
    <row r="70" spans="1:33" ht="51.75" customHeight="1">
      <c r="A70" s="328" t="s">
        <v>357</v>
      </c>
      <c r="B70" s="329" t="s">
        <v>52</v>
      </c>
      <c r="C70" s="329" t="s">
        <v>263</v>
      </c>
      <c r="D70" s="329" t="s">
        <v>282</v>
      </c>
      <c r="E70" s="329" t="s">
        <v>1161</v>
      </c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30"/>
      <c r="W70" s="330"/>
      <c r="X70" s="330"/>
      <c r="Y70" s="330"/>
      <c r="Z70" s="331" t="s">
        <v>357</v>
      </c>
      <c r="AA70" s="340">
        <v>3367.5</v>
      </c>
      <c r="AB70" s="341"/>
      <c r="AC70" s="341"/>
      <c r="AD70" s="340">
        <v>3329.1</v>
      </c>
      <c r="AE70" s="340">
        <v>3329.1</v>
      </c>
      <c r="AF70" s="331" t="s">
        <v>357</v>
      </c>
      <c r="AG70" s="350"/>
    </row>
    <row r="71" spans="1:32" ht="36" customHeight="1">
      <c r="A71" s="328" t="s">
        <v>358</v>
      </c>
      <c r="B71" s="329" t="s">
        <v>52</v>
      </c>
      <c r="C71" s="329" t="s">
        <v>263</v>
      </c>
      <c r="D71" s="329" t="s">
        <v>282</v>
      </c>
      <c r="E71" s="329" t="s">
        <v>1162</v>
      </c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30"/>
      <c r="W71" s="330"/>
      <c r="X71" s="330"/>
      <c r="Y71" s="330"/>
      <c r="Z71" s="331" t="s">
        <v>358</v>
      </c>
      <c r="AA71" s="340">
        <v>2648.2</v>
      </c>
      <c r="AB71" s="341"/>
      <c r="AC71" s="341"/>
      <c r="AD71" s="340">
        <v>2648.1</v>
      </c>
      <c r="AE71" s="340">
        <v>2648.1</v>
      </c>
      <c r="AF71" s="331" t="s">
        <v>358</v>
      </c>
    </row>
    <row r="72" spans="1:32" ht="70.5" customHeight="1">
      <c r="A72" s="328" t="s">
        <v>744</v>
      </c>
      <c r="B72" s="329" t="s">
        <v>52</v>
      </c>
      <c r="C72" s="329" t="s">
        <v>263</v>
      </c>
      <c r="D72" s="329" t="s">
        <v>282</v>
      </c>
      <c r="E72" s="329" t="s">
        <v>1162</v>
      </c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 t="s">
        <v>745</v>
      </c>
      <c r="U72" s="329"/>
      <c r="V72" s="330"/>
      <c r="W72" s="330"/>
      <c r="X72" s="330"/>
      <c r="Y72" s="330"/>
      <c r="Z72" s="331" t="s">
        <v>744</v>
      </c>
      <c r="AA72" s="340">
        <v>2536.9</v>
      </c>
      <c r="AB72" s="341"/>
      <c r="AC72" s="341"/>
      <c r="AD72" s="340">
        <v>2536.9</v>
      </c>
      <c r="AE72" s="340">
        <v>2536.9</v>
      </c>
      <c r="AF72" s="331" t="s">
        <v>744</v>
      </c>
    </row>
    <row r="73" spans="1:32" ht="34.5" customHeight="1">
      <c r="A73" s="328" t="s">
        <v>908</v>
      </c>
      <c r="B73" s="329" t="s">
        <v>52</v>
      </c>
      <c r="C73" s="329" t="s">
        <v>263</v>
      </c>
      <c r="D73" s="329" t="s">
        <v>282</v>
      </c>
      <c r="E73" s="329" t="s">
        <v>1162</v>
      </c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 t="s">
        <v>746</v>
      </c>
      <c r="U73" s="329"/>
      <c r="V73" s="330"/>
      <c r="W73" s="330"/>
      <c r="X73" s="330"/>
      <c r="Y73" s="330"/>
      <c r="Z73" s="331" t="s">
        <v>908</v>
      </c>
      <c r="AA73" s="340">
        <v>111.3</v>
      </c>
      <c r="AB73" s="341"/>
      <c r="AC73" s="341"/>
      <c r="AD73" s="340">
        <v>111.2</v>
      </c>
      <c r="AE73" s="340">
        <v>111.2</v>
      </c>
      <c r="AF73" s="331" t="s">
        <v>908</v>
      </c>
    </row>
    <row r="74" spans="1:32" ht="20.25" customHeight="1">
      <c r="A74" s="328" t="s">
        <v>1163</v>
      </c>
      <c r="B74" s="329" t="s">
        <v>52</v>
      </c>
      <c r="C74" s="329" t="s">
        <v>263</v>
      </c>
      <c r="D74" s="329" t="s">
        <v>282</v>
      </c>
      <c r="E74" s="329" t="s">
        <v>1164</v>
      </c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30"/>
      <c r="W74" s="330"/>
      <c r="X74" s="330"/>
      <c r="Y74" s="330"/>
      <c r="Z74" s="331" t="s">
        <v>1163</v>
      </c>
      <c r="AA74" s="340">
        <v>719.3</v>
      </c>
      <c r="AB74" s="341"/>
      <c r="AC74" s="341"/>
      <c r="AD74" s="340">
        <v>681</v>
      </c>
      <c r="AE74" s="340">
        <v>681</v>
      </c>
      <c r="AF74" s="331" t="s">
        <v>1163</v>
      </c>
    </row>
    <row r="75" spans="1:32" ht="75.75" customHeight="1">
      <c r="A75" s="328" t="s">
        <v>744</v>
      </c>
      <c r="B75" s="329" t="s">
        <v>52</v>
      </c>
      <c r="C75" s="329" t="s">
        <v>263</v>
      </c>
      <c r="D75" s="329" t="s">
        <v>282</v>
      </c>
      <c r="E75" s="329" t="s">
        <v>1164</v>
      </c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 t="s">
        <v>745</v>
      </c>
      <c r="U75" s="329"/>
      <c r="V75" s="330"/>
      <c r="W75" s="330"/>
      <c r="X75" s="330"/>
      <c r="Y75" s="330"/>
      <c r="Z75" s="331" t="s">
        <v>744</v>
      </c>
      <c r="AA75" s="340">
        <v>668.5</v>
      </c>
      <c r="AB75" s="341"/>
      <c r="AC75" s="341"/>
      <c r="AD75" s="340">
        <v>668.5</v>
      </c>
      <c r="AE75" s="340">
        <v>668.5</v>
      </c>
      <c r="AF75" s="331" t="s">
        <v>744</v>
      </c>
    </row>
    <row r="76" spans="1:32" ht="29.25" customHeight="1">
      <c r="A76" s="328" t="s">
        <v>908</v>
      </c>
      <c r="B76" s="329" t="s">
        <v>52</v>
      </c>
      <c r="C76" s="329" t="s">
        <v>263</v>
      </c>
      <c r="D76" s="329" t="s">
        <v>282</v>
      </c>
      <c r="E76" s="329" t="s">
        <v>1164</v>
      </c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 t="s">
        <v>746</v>
      </c>
      <c r="U76" s="329"/>
      <c r="V76" s="330"/>
      <c r="W76" s="330"/>
      <c r="X76" s="330"/>
      <c r="Y76" s="330"/>
      <c r="Z76" s="331" t="s">
        <v>908</v>
      </c>
      <c r="AA76" s="340">
        <v>50.8</v>
      </c>
      <c r="AB76" s="341"/>
      <c r="AC76" s="341"/>
      <c r="AD76" s="340">
        <v>12.5</v>
      </c>
      <c r="AE76" s="340">
        <v>12.5</v>
      </c>
      <c r="AF76" s="331" t="s">
        <v>908</v>
      </c>
    </row>
    <row r="77" spans="1:33" ht="39.75" customHeight="1">
      <c r="A77" s="328" t="s">
        <v>384</v>
      </c>
      <c r="B77" s="329" t="s">
        <v>52</v>
      </c>
      <c r="C77" s="329" t="s">
        <v>263</v>
      </c>
      <c r="D77" s="329" t="s">
        <v>282</v>
      </c>
      <c r="E77" s="329" t="s">
        <v>1245</v>
      </c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30"/>
      <c r="W77" s="330"/>
      <c r="X77" s="330"/>
      <c r="Y77" s="330"/>
      <c r="Z77" s="331" t="s">
        <v>384</v>
      </c>
      <c r="AA77" s="340">
        <v>97314.7</v>
      </c>
      <c r="AB77" s="341"/>
      <c r="AC77" s="341"/>
      <c r="AD77" s="340">
        <v>95965.2</v>
      </c>
      <c r="AE77" s="340">
        <v>98523.9</v>
      </c>
      <c r="AF77" s="331" t="s">
        <v>384</v>
      </c>
      <c r="AG77" s="350"/>
    </row>
    <row r="78" spans="1:33" ht="51" customHeight="1">
      <c r="A78" s="328" t="s">
        <v>388</v>
      </c>
      <c r="B78" s="329" t="s">
        <v>52</v>
      </c>
      <c r="C78" s="329" t="s">
        <v>263</v>
      </c>
      <c r="D78" s="329" t="s">
        <v>282</v>
      </c>
      <c r="E78" s="329" t="s">
        <v>1249</v>
      </c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30"/>
      <c r="W78" s="330"/>
      <c r="X78" s="330"/>
      <c r="Y78" s="330"/>
      <c r="Z78" s="331" t="s">
        <v>388</v>
      </c>
      <c r="AA78" s="340">
        <v>3592.3</v>
      </c>
      <c r="AB78" s="341"/>
      <c r="AC78" s="341"/>
      <c r="AD78" s="340">
        <v>3559.9</v>
      </c>
      <c r="AE78" s="340">
        <v>3642</v>
      </c>
      <c r="AF78" s="331" t="s">
        <v>388</v>
      </c>
      <c r="AG78" s="350"/>
    </row>
    <row r="79" spans="1:32" ht="17.25" customHeight="1">
      <c r="A79" s="328" t="s">
        <v>386</v>
      </c>
      <c r="B79" s="329" t="s">
        <v>52</v>
      </c>
      <c r="C79" s="329" t="s">
        <v>263</v>
      </c>
      <c r="D79" s="329" t="s">
        <v>282</v>
      </c>
      <c r="E79" s="329" t="s">
        <v>1250</v>
      </c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30"/>
      <c r="W79" s="330"/>
      <c r="X79" s="330"/>
      <c r="Y79" s="330"/>
      <c r="Z79" s="331" t="s">
        <v>386</v>
      </c>
      <c r="AA79" s="340">
        <v>3592.3</v>
      </c>
      <c r="AB79" s="341"/>
      <c r="AC79" s="341"/>
      <c r="AD79" s="340">
        <v>3559.9</v>
      </c>
      <c r="AE79" s="340">
        <v>3642</v>
      </c>
      <c r="AF79" s="331" t="s">
        <v>386</v>
      </c>
    </row>
    <row r="80" spans="1:32" ht="25.5" customHeight="1">
      <c r="A80" s="328" t="s">
        <v>387</v>
      </c>
      <c r="B80" s="329" t="s">
        <v>52</v>
      </c>
      <c r="C80" s="329" t="s">
        <v>263</v>
      </c>
      <c r="D80" s="329" t="s">
        <v>282</v>
      </c>
      <c r="E80" s="329" t="s">
        <v>1251</v>
      </c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30"/>
      <c r="W80" s="330"/>
      <c r="X80" s="330"/>
      <c r="Y80" s="330"/>
      <c r="Z80" s="331" t="s">
        <v>387</v>
      </c>
      <c r="AA80" s="340">
        <v>3592.3</v>
      </c>
      <c r="AB80" s="341"/>
      <c r="AC80" s="341"/>
      <c r="AD80" s="340">
        <v>3559.9</v>
      </c>
      <c r="AE80" s="340">
        <v>3642</v>
      </c>
      <c r="AF80" s="331" t="s">
        <v>387</v>
      </c>
    </row>
    <row r="81" spans="1:32" ht="63" customHeight="1">
      <c r="A81" s="328" t="s">
        <v>744</v>
      </c>
      <c r="B81" s="329" t="s">
        <v>52</v>
      </c>
      <c r="C81" s="329" t="s">
        <v>263</v>
      </c>
      <c r="D81" s="329" t="s">
        <v>282</v>
      </c>
      <c r="E81" s="329" t="s">
        <v>1251</v>
      </c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 t="s">
        <v>745</v>
      </c>
      <c r="U81" s="329"/>
      <c r="V81" s="330"/>
      <c r="W81" s="330"/>
      <c r="X81" s="330"/>
      <c r="Y81" s="330"/>
      <c r="Z81" s="331" t="s">
        <v>744</v>
      </c>
      <c r="AA81" s="340">
        <v>3592.3</v>
      </c>
      <c r="AB81" s="341"/>
      <c r="AC81" s="341"/>
      <c r="AD81" s="340">
        <v>3559.9</v>
      </c>
      <c r="AE81" s="340">
        <v>3642</v>
      </c>
      <c r="AF81" s="331" t="s">
        <v>744</v>
      </c>
    </row>
    <row r="82" spans="1:33" ht="20.25" customHeight="1">
      <c r="A82" s="328" t="s">
        <v>390</v>
      </c>
      <c r="B82" s="329" t="s">
        <v>52</v>
      </c>
      <c r="C82" s="329" t="s">
        <v>263</v>
      </c>
      <c r="D82" s="329" t="s">
        <v>282</v>
      </c>
      <c r="E82" s="329" t="s">
        <v>1252</v>
      </c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30"/>
      <c r="W82" s="330"/>
      <c r="X82" s="330"/>
      <c r="Y82" s="330"/>
      <c r="Z82" s="331" t="s">
        <v>390</v>
      </c>
      <c r="AA82" s="340">
        <v>93722.4</v>
      </c>
      <c r="AB82" s="341"/>
      <c r="AC82" s="341"/>
      <c r="AD82" s="340">
        <v>92405.3</v>
      </c>
      <c r="AE82" s="340">
        <v>94881.9</v>
      </c>
      <c r="AF82" s="331" t="s">
        <v>390</v>
      </c>
      <c r="AG82" s="350"/>
    </row>
    <row r="83" spans="1:32" ht="18" customHeight="1">
      <c r="A83" s="328" t="s">
        <v>386</v>
      </c>
      <c r="B83" s="329" t="s">
        <v>52</v>
      </c>
      <c r="C83" s="329" t="s">
        <v>263</v>
      </c>
      <c r="D83" s="329" t="s">
        <v>282</v>
      </c>
      <c r="E83" s="329" t="s">
        <v>1253</v>
      </c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30"/>
      <c r="W83" s="330"/>
      <c r="X83" s="330"/>
      <c r="Y83" s="330"/>
      <c r="Z83" s="331" t="s">
        <v>386</v>
      </c>
      <c r="AA83" s="340">
        <v>93722.4</v>
      </c>
      <c r="AB83" s="341"/>
      <c r="AC83" s="341"/>
      <c r="AD83" s="340">
        <v>92405.3</v>
      </c>
      <c r="AE83" s="340">
        <v>94881.9</v>
      </c>
      <c r="AF83" s="331" t="s">
        <v>386</v>
      </c>
    </row>
    <row r="84" spans="1:33" ht="28.5" customHeight="1">
      <c r="A84" s="328" t="s">
        <v>387</v>
      </c>
      <c r="B84" s="329" t="s">
        <v>52</v>
      </c>
      <c r="C84" s="329" t="s">
        <v>263</v>
      </c>
      <c r="D84" s="329" t="s">
        <v>282</v>
      </c>
      <c r="E84" s="329" t="s">
        <v>1254</v>
      </c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30"/>
      <c r="W84" s="330"/>
      <c r="X84" s="330"/>
      <c r="Y84" s="330"/>
      <c r="Z84" s="331" t="s">
        <v>387</v>
      </c>
      <c r="AA84" s="340">
        <v>68296.2</v>
      </c>
      <c r="AB84" s="341"/>
      <c r="AC84" s="341"/>
      <c r="AD84" s="340">
        <v>67352.2</v>
      </c>
      <c r="AE84" s="340">
        <v>69502.2</v>
      </c>
      <c r="AF84" s="331" t="s">
        <v>387</v>
      </c>
      <c r="AG84" s="350"/>
    </row>
    <row r="85" spans="1:32" ht="66" customHeight="1">
      <c r="A85" s="328" t="s">
        <v>744</v>
      </c>
      <c r="B85" s="329" t="s">
        <v>52</v>
      </c>
      <c r="C85" s="329" t="s">
        <v>263</v>
      </c>
      <c r="D85" s="329" t="s">
        <v>282</v>
      </c>
      <c r="E85" s="329" t="s">
        <v>1254</v>
      </c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 t="s">
        <v>745</v>
      </c>
      <c r="U85" s="329"/>
      <c r="V85" s="330"/>
      <c r="W85" s="330"/>
      <c r="X85" s="330"/>
      <c r="Y85" s="330"/>
      <c r="Z85" s="331" t="s">
        <v>744</v>
      </c>
      <c r="AA85" s="340">
        <v>63362.6</v>
      </c>
      <c r="AB85" s="341"/>
      <c r="AC85" s="341"/>
      <c r="AD85" s="340">
        <v>62452.7</v>
      </c>
      <c r="AE85" s="340">
        <v>64504.7</v>
      </c>
      <c r="AF85" s="331" t="s">
        <v>744</v>
      </c>
    </row>
    <row r="86" spans="1:32" ht="30.75" customHeight="1">
      <c r="A86" s="328" t="s">
        <v>908</v>
      </c>
      <c r="B86" s="329" t="s">
        <v>52</v>
      </c>
      <c r="C86" s="329" t="s">
        <v>263</v>
      </c>
      <c r="D86" s="329" t="s">
        <v>282</v>
      </c>
      <c r="E86" s="329" t="s">
        <v>1254</v>
      </c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 t="s">
        <v>746</v>
      </c>
      <c r="U86" s="329"/>
      <c r="V86" s="330"/>
      <c r="W86" s="330"/>
      <c r="X86" s="330"/>
      <c r="Y86" s="330"/>
      <c r="Z86" s="331" t="s">
        <v>908</v>
      </c>
      <c r="AA86" s="340">
        <v>4733.6</v>
      </c>
      <c r="AB86" s="341"/>
      <c r="AC86" s="341"/>
      <c r="AD86" s="340">
        <v>4701.3</v>
      </c>
      <c r="AE86" s="340">
        <v>4794.7</v>
      </c>
      <c r="AF86" s="331" t="s">
        <v>908</v>
      </c>
    </row>
    <row r="87" spans="1:32" ht="17.25" customHeight="1">
      <c r="A87" s="328" t="s">
        <v>747</v>
      </c>
      <c r="B87" s="329" t="s">
        <v>52</v>
      </c>
      <c r="C87" s="329" t="s">
        <v>263</v>
      </c>
      <c r="D87" s="329" t="s">
        <v>282</v>
      </c>
      <c r="E87" s="329" t="s">
        <v>1254</v>
      </c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 t="s">
        <v>748</v>
      </c>
      <c r="U87" s="329"/>
      <c r="V87" s="330"/>
      <c r="W87" s="330"/>
      <c r="X87" s="330"/>
      <c r="Y87" s="330"/>
      <c r="Z87" s="331" t="s">
        <v>747</v>
      </c>
      <c r="AA87" s="340">
        <v>200</v>
      </c>
      <c r="AB87" s="341"/>
      <c r="AC87" s="341"/>
      <c r="AD87" s="340">
        <v>198.2</v>
      </c>
      <c r="AE87" s="340">
        <v>202.8</v>
      </c>
      <c r="AF87" s="331" t="s">
        <v>747</v>
      </c>
    </row>
    <row r="88" spans="1:32" ht="33.75" customHeight="1">
      <c r="A88" s="328" t="s">
        <v>1260</v>
      </c>
      <c r="B88" s="329" t="s">
        <v>52</v>
      </c>
      <c r="C88" s="329" t="s">
        <v>263</v>
      </c>
      <c r="D88" s="329" t="s">
        <v>282</v>
      </c>
      <c r="E88" s="329" t="s">
        <v>1261</v>
      </c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30"/>
      <c r="W88" s="330"/>
      <c r="X88" s="330"/>
      <c r="Y88" s="330"/>
      <c r="Z88" s="331" t="s">
        <v>1260</v>
      </c>
      <c r="AA88" s="340">
        <v>6413.3</v>
      </c>
      <c r="AB88" s="341"/>
      <c r="AC88" s="341"/>
      <c r="AD88" s="340">
        <v>5772</v>
      </c>
      <c r="AE88" s="340">
        <v>5772</v>
      </c>
      <c r="AF88" s="331" t="s">
        <v>1260</v>
      </c>
    </row>
    <row r="89" spans="1:32" ht="72" customHeight="1">
      <c r="A89" s="328" t="s">
        <v>744</v>
      </c>
      <c r="B89" s="329" t="s">
        <v>52</v>
      </c>
      <c r="C89" s="329" t="s">
        <v>263</v>
      </c>
      <c r="D89" s="329" t="s">
        <v>282</v>
      </c>
      <c r="E89" s="329" t="s">
        <v>1261</v>
      </c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 t="s">
        <v>745</v>
      </c>
      <c r="U89" s="329"/>
      <c r="V89" s="330"/>
      <c r="W89" s="330"/>
      <c r="X89" s="330"/>
      <c r="Y89" s="330"/>
      <c r="Z89" s="331" t="s">
        <v>744</v>
      </c>
      <c r="AA89" s="340">
        <v>6250</v>
      </c>
      <c r="AB89" s="341"/>
      <c r="AC89" s="341"/>
      <c r="AD89" s="340">
        <v>5772</v>
      </c>
      <c r="AE89" s="340">
        <v>5772</v>
      </c>
      <c r="AF89" s="331" t="s">
        <v>744</v>
      </c>
    </row>
    <row r="90" spans="1:32" ht="34.5" customHeight="1">
      <c r="A90" s="328" t="s">
        <v>908</v>
      </c>
      <c r="B90" s="329" t="s">
        <v>52</v>
      </c>
      <c r="C90" s="329" t="s">
        <v>263</v>
      </c>
      <c r="D90" s="329" t="s">
        <v>282</v>
      </c>
      <c r="E90" s="329" t="s">
        <v>1261</v>
      </c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 t="s">
        <v>746</v>
      </c>
      <c r="U90" s="329"/>
      <c r="V90" s="330"/>
      <c r="W90" s="330"/>
      <c r="X90" s="330"/>
      <c r="Y90" s="330"/>
      <c r="Z90" s="331" t="s">
        <v>908</v>
      </c>
      <c r="AA90" s="340">
        <v>163.3</v>
      </c>
      <c r="AB90" s="341"/>
      <c r="AC90" s="341"/>
      <c r="AD90" s="340"/>
      <c r="AE90" s="340"/>
      <c r="AF90" s="331" t="s">
        <v>908</v>
      </c>
    </row>
    <row r="91" spans="1:32" ht="18" customHeight="1">
      <c r="A91" s="328" t="s">
        <v>392</v>
      </c>
      <c r="B91" s="329" t="s">
        <v>52</v>
      </c>
      <c r="C91" s="329" t="s">
        <v>263</v>
      </c>
      <c r="D91" s="329" t="s">
        <v>282</v>
      </c>
      <c r="E91" s="329" t="s">
        <v>1262</v>
      </c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30"/>
      <c r="W91" s="330"/>
      <c r="X91" s="330"/>
      <c r="Y91" s="330"/>
      <c r="Z91" s="331" t="s">
        <v>392</v>
      </c>
      <c r="AA91" s="340">
        <v>582.5</v>
      </c>
      <c r="AB91" s="341"/>
      <c r="AC91" s="341"/>
      <c r="AD91" s="340">
        <v>582.5</v>
      </c>
      <c r="AE91" s="340">
        <v>582.5</v>
      </c>
      <c r="AF91" s="331" t="s">
        <v>392</v>
      </c>
    </row>
    <row r="92" spans="1:32" ht="72.75" customHeight="1">
      <c r="A92" s="328" t="s">
        <v>744</v>
      </c>
      <c r="B92" s="329" t="s">
        <v>52</v>
      </c>
      <c r="C92" s="329" t="s">
        <v>263</v>
      </c>
      <c r="D92" s="329" t="s">
        <v>282</v>
      </c>
      <c r="E92" s="329" t="s">
        <v>1262</v>
      </c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 t="s">
        <v>745</v>
      </c>
      <c r="U92" s="329"/>
      <c r="V92" s="330"/>
      <c r="W92" s="330"/>
      <c r="X92" s="330"/>
      <c r="Y92" s="330"/>
      <c r="Z92" s="331" t="s">
        <v>744</v>
      </c>
      <c r="AA92" s="340">
        <v>582.5</v>
      </c>
      <c r="AB92" s="341"/>
      <c r="AC92" s="341"/>
      <c r="AD92" s="340">
        <v>582.5</v>
      </c>
      <c r="AE92" s="340">
        <v>582.5</v>
      </c>
      <c r="AF92" s="331" t="s">
        <v>744</v>
      </c>
    </row>
    <row r="93" spans="1:32" ht="34.5" customHeight="1">
      <c r="A93" s="328" t="s">
        <v>393</v>
      </c>
      <c r="B93" s="329" t="s">
        <v>52</v>
      </c>
      <c r="C93" s="329" t="s">
        <v>263</v>
      </c>
      <c r="D93" s="329" t="s">
        <v>282</v>
      </c>
      <c r="E93" s="329" t="s">
        <v>1263</v>
      </c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30"/>
      <c r="W93" s="330"/>
      <c r="X93" s="330"/>
      <c r="Y93" s="330"/>
      <c r="Z93" s="331" t="s">
        <v>393</v>
      </c>
      <c r="AA93" s="340">
        <v>554.6</v>
      </c>
      <c r="AB93" s="341"/>
      <c r="AC93" s="341"/>
      <c r="AD93" s="340">
        <v>554.7</v>
      </c>
      <c r="AE93" s="340">
        <v>554.7</v>
      </c>
      <c r="AF93" s="331" t="s">
        <v>393</v>
      </c>
    </row>
    <row r="94" spans="1:32" ht="70.5" customHeight="1">
      <c r="A94" s="328" t="s">
        <v>744</v>
      </c>
      <c r="B94" s="329" t="s">
        <v>52</v>
      </c>
      <c r="C94" s="329" t="s">
        <v>263</v>
      </c>
      <c r="D94" s="329" t="s">
        <v>282</v>
      </c>
      <c r="E94" s="329" t="s">
        <v>1263</v>
      </c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 t="s">
        <v>745</v>
      </c>
      <c r="U94" s="329"/>
      <c r="V94" s="330"/>
      <c r="W94" s="330"/>
      <c r="X94" s="330"/>
      <c r="Y94" s="330"/>
      <c r="Z94" s="331" t="s">
        <v>744</v>
      </c>
      <c r="AA94" s="340">
        <v>504.2</v>
      </c>
      <c r="AB94" s="341"/>
      <c r="AC94" s="341"/>
      <c r="AD94" s="340">
        <v>504.3</v>
      </c>
      <c r="AE94" s="340">
        <v>504.3</v>
      </c>
      <c r="AF94" s="331" t="s">
        <v>744</v>
      </c>
    </row>
    <row r="95" spans="1:32" ht="30" customHeight="1">
      <c r="A95" s="328" t="s">
        <v>908</v>
      </c>
      <c r="B95" s="329" t="s">
        <v>52</v>
      </c>
      <c r="C95" s="329" t="s">
        <v>263</v>
      </c>
      <c r="D95" s="329" t="s">
        <v>282</v>
      </c>
      <c r="E95" s="329" t="s">
        <v>1263</v>
      </c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 t="s">
        <v>746</v>
      </c>
      <c r="U95" s="329"/>
      <c r="V95" s="330"/>
      <c r="W95" s="330"/>
      <c r="X95" s="330"/>
      <c r="Y95" s="330"/>
      <c r="Z95" s="331" t="s">
        <v>908</v>
      </c>
      <c r="AA95" s="340">
        <v>50.4</v>
      </c>
      <c r="AB95" s="341"/>
      <c r="AC95" s="341"/>
      <c r="AD95" s="340">
        <v>50.4</v>
      </c>
      <c r="AE95" s="340">
        <v>50.4</v>
      </c>
      <c r="AF95" s="331" t="s">
        <v>908</v>
      </c>
    </row>
    <row r="96" spans="1:32" ht="43.5" customHeight="1">
      <c r="A96" s="328" t="s">
        <v>401</v>
      </c>
      <c r="B96" s="329" t="s">
        <v>52</v>
      </c>
      <c r="C96" s="329" t="s">
        <v>263</v>
      </c>
      <c r="D96" s="329" t="s">
        <v>282</v>
      </c>
      <c r="E96" s="329" t="s">
        <v>720</v>
      </c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30"/>
      <c r="W96" s="330"/>
      <c r="X96" s="330"/>
      <c r="Y96" s="330"/>
      <c r="Z96" s="331" t="s">
        <v>401</v>
      </c>
      <c r="AA96" s="340">
        <v>17875.8</v>
      </c>
      <c r="AB96" s="341"/>
      <c r="AC96" s="341"/>
      <c r="AD96" s="340">
        <v>18143.9</v>
      </c>
      <c r="AE96" s="340">
        <v>18470.5</v>
      </c>
      <c r="AF96" s="331" t="s">
        <v>401</v>
      </c>
    </row>
    <row r="97" spans="1:32" ht="65.25" customHeight="1">
      <c r="A97" s="328" t="s">
        <v>744</v>
      </c>
      <c r="B97" s="329" t="s">
        <v>52</v>
      </c>
      <c r="C97" s="329" t="s">
        <v>263</v>
      </c>
      <c r="D97" s="329" t="s">
        <v>282</v>
      </c>
      <c r="E97" s="329" t="s">
        <v>720</v>
      </c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 t="s">
        <v>745</v>
      </c>
      <c r="U97" s="329"/>
      <c r="V97" s="330"/>
      <c r="W97" s="330"/>
      <c r="X97" s="330"/>
      <c r="Y97" s="330"/>
      <c r="Z97" s="331" t="s">
        <v>744</v>
      </c>
      <c r="AA97" s="340">
        <v>17009.9</v>
      </c>
      <c r="AB97" s="341"/>
      <c r="AC97" s="341"/>
      <c r="AD97" s="340">
        <v>17265</v>
      </c>
      <c r="AE97" s="340">
        <v>17546.9</v>
      </c>
      <c r="AF97" s="331" t="s">
        <v>744</v>
      </c>
    </row>
    <row r="98" spans="1:32" ht="33" customHeight="1">
      <c r="A98" s="328" t="s">
        <v>908</v>
      </c>
      <c r="B98" s="329" t="s">
        <v>52</v>
      </c>
      <c r="C98" s="329" t="s">
        <v>263</v>
      </c>
      <c r="D98" s="329" t="s">
        <v>282</v>
      </c>
      <c r="E98" s="329" t="s">
        <v>720</v>
      </c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 t="s">
        <v>746</v>
      </c>
      <c r="U98" s="329"/>
      <c r="V98" s="330"/>
      <c r="W98" s="330"/>
      <c r="X98" s="330"/>
      <c r="Y98" s="330"/>
      <c r="Z98" s="331" t="s">
        <v>908</v>
      </c>
      <c r="AA98" s="340">
        <v>865.9</v>
      </c>
      <c r="AB98" s="341"/>
      <c r="AC98" s="341"/>
      <c r="AD98" s="340">
        <v>878.9</v>
      </c>
      <c r="AE98" s="340">
        <v>923.6</v>
      </c>
      <c r="AF98" s="331" t="s">
        <v>908</v>
      </c>
    </row>
    <row r="99" spans="1:32" ht="16.5" customHeight="1">
      <c r="A99" s="326" t="s">
        <v>163</v>
      </c>
      <c r="B99" s="319" t="s">
        <v>52</v>
      </c>
      <c r="C99" s="319" t="s">
        <v>263</v>
      </c>
      <c r="D99" s="319" t="s">
        <v>293</v>
      </c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24"/>
      <c r="W99" s="324"/>
      <c r="X99" s="324"/>
      <c r="Y99" s="324"/>
      <c r="Z99" s="327" t="s">
        <v>163</v>
      </c>
      <c r="AA99" s="339">
        <v>114.9</v>
      </c>
      <c r="AB99" s="338"/>
      <c r="AC99" s="338"/>
      <c r="AD99" s="339"/>
      <c r="AE99" s="339"/>
      <c r="AF99" s="327" t="s">
        <v>163</v>
      </c>
    </row>
    <row r="100" spans="1:32" ht="24" customHeight="1">
      <c r="A100" s="328" t="s">
        <v>1272</v>
      </c>
      <c r="B100" s="329" t="s">
        <v>52</v>
      </c>
      <c r="C100" s="329" t="s">
        <v>263</v>
      </c>
      <c r="D100" s="329" t="s">
        <v>293</v>
      </c>
      <c r="E100" s="329" t="s">
        <v>1273</v>
      </c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30"/>
      <c r="W100" s="330"/>
      <c r="X100" s="330"/>
      <c r="Y100" s="330"/>
      <c r="Z100" s="331" t="s">
        <v>1272</v>
      </c>
      <c r="AA100" s="340">
        <v>114.9</v>
      </c>
      <c r="AB100" s="341"/>
      <c r="AC100" s="341"/>
      <c r="AD100" s="340"/>
      <c r="AE100" s="340"/>
      <c r="AF100" s="331" t="s">
        <v>1272</v>
      </c>
    </row>
    <row r="101" spans="1:32" ht="19.5" customHeight="1">
      <c r="A101" s="328" t="s">
        <v>386</v>
      </c>
      <c r="B101" s="329" t="s">
        <v>52</v>
      </c>
      <c r="C101" s="329" t="s">
        <v>263</v>
      </c>
      <c r="D101" s="329" t="s">
        <v>293</v>
      </c>
      <c r="E101" s="329" t="s">
        <v>1274</v>
      </c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30"/>
      <c r="W101" s="330"/>
      <c r="X101" s="330"/>
      <c r="Y101" s="330"/>
      <c r="Z101" s="331" t="s">
        <v>386</v>
      </c>
      <c r="AA101" s="340">
        <v>114.9</v>
      </c>
      <c r="AB101" s="341"/>
      <c r="AC101" s="341"/>
      <c r="AD101" s="340"/>
      <c r="AE101" s="340"/>
      <c r="AF101" s="331" t="s">
        <v>386</v>
      </c>
    </row>
    <row r="102" spans="1:32" ht="19.5" customHeight="1">
      <c r="A102" s="328" t="s">
        <v>386</v>
      </c>
      <c r="B102" s="329" t="s">
        <v>52</v>
      </c>
      <c r="C102" s="329" t="s">
        <v>263</v>
      </c>
      <c r="D102" s="329" t="s">
        <v>293</v>
      </c>
      <c r="E102" s="329" t="s">
        <v>1275</v>
      </c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30"/>
      <c r="W102" s="330"/>
      <c r="X102" s="330"/>
      <c r="Y102" s="330"/>
      <c r="Z102" s="331" t="s">
        <v>386</v>
      </c>
      <c r="AA102" s="340">
        <v>114.9</v>
      </c>
      <c r="AB102" s="341"/>
      <c r="AC102" s="341"/>
      <c r="AD102" s="340"/>
      <c r="AE102" s="340"/>
      <c r="AF102" s="331" t="s">
        <v>386</v>
      </c>
    </row>
    <row r="103" spans="1:32" ht="60" customHeight="1">
      <c r="A103" s="328" t="s">
        <v>399</v>
      </c>
      <c r="B103" s="329" t="s">
        <v>52</v>
      </c>
      <c r="C103" s="329" t="s">
        <v>263</v>
      </c>
      <c r="D103" s="329" t="s">
        <v>293</v>
      </c>
      <c r="E103" s="329" t="s">
        <v>1302</v>
      </c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30"/>
      <c r="W103" s="330"/>
      <c r="X103" s="330"/>
      <c r="Y103" s="330"/>
      <c r="Z103" s="331" t="s">
        <v>399</v>
      </c>
      <c r="AA103" s="340">
        <v>114.9</v>
      </c>
      <c r="AB103" s="341"/>
      <c r="AC103" s="341"/>
      <c r="AD103" s="340"/>
      <c r="AE103" s="340"/>
      <c r="AF103" s="331" t="s">
        <v>399</v>
      </c>
    </row>
    <row r="104" spans="1:32" ht="37.5" customHeight="1">
      <c r="A104" s="328" t="s">
        <v>908</v>
      </c>
      <c r="B104" s="329" t="s">
        <v>52</v>
      </c>
      <c r="C104" s="329" t="s">
        <v>263</v>
      </c>
      <c r="D104" s="329" t="s">
        <v>293</v>
      </c>
      <c r="E104" s="329" t="s">
        <v>1302</v>
      </c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 t="s">
        <v>746</v>
      </c>
      <c r="U104" s="329"/>
      <c r="V104" s="330"/>
      <c r="W104" s="330"/>
      <c r="X104" s="330"/>
      <c r="Y104" s="330"/>
      <c r="Z104" s="331" t="s">
        <v>908</v>
      </c>
      <c r="AA104" s="340">
        <v>114.9</v>
      </c>
      <c r="AB104" s="341"/>
      <c r="AC104" s="341"/>
      <c r="AD104" s="340"/>
      <c r="AE104" s="340"/>
      <c r="AF104" s="331" t="s">
        <v>908</v>
      </c>
    </row>
    <row r="105" spans="1:33" ht="19.5" customHeight="1">
      <c r="A105" s="326" t="s">
        <v>169</v>
      </c>
      <c r="B105" s="319" t="s">
        <v>52</v>
      </c>
      <c r="C105" s="319" t="s">
        <v>263</v>
      </c>
      <c r="D105" s="319" t="s">
        <v>368</v>
      </c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24"/>
      <c r="W105" s="324"/>
      <c r="X105" s="324"/>
      <c r="Y105" s="324"/>
      <c r="Z105" s="327" t="s">
        <v>169</v>
      </c>
      <c r="AA105" s="339">
        <v>12481.5</v>
      </c>
      <c r="AB105" s="338"/>
      <c r="AC105" s="338"/>
      <c r="AD105" s="339">
        <v>9832.7</v>
      </c>
      <c r="AE105" s="339">
        <v>4810.3</v>
      </c>
      <c r="AF105" s="327" t="s">
        <v>169</v>
      </c>
      <c r="AG105" s="350"/>
    </row>
    <row r="106" spans="1:33" ht="55.5" customHeight="1">
      <c r="A106" s="328" t="s">
        <v>1121</v>
      </c>
      <c r="B106" s="329" t="s">
        <v>52</v>
      </c>
      <c r="C106" s="329" t="s">
        <v>263</v>
      </c>
      <c r="D106" s="329" t="s">
        <v>368</v>
      </c>
      <c r="E106" s="329" t="s">
        <v>1122</v>
      </c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30"/>
      <c r="W106" s="330"/>
      <c r="X106" s="330"/>
      <c r="Y106" s="330"/>
      <c r="Z106" s="331" t="s">
        <v>1121</v>
      </c>
      <c r="AA106" s="340">
        <v>52.2</v>
      </c>
      <c r="AB106" s="341"/>
      <c r="AC106" s="341"/>
      <c r="AD106" s="340">
        <v>51.7</v>
      </c>
      <c r="AE106" s="340">
        <v>52.9</v>
      </c>
      <c r="AF106" s="331" t="s">
        <v>1121</v>
      </c>
      <c r="AG106" s="350"/>
    </row>
    <row r="107" spans="1:32" ht="40.5" customHeight="1">
      <c r="A107" s="328" t="s">
        <v>1138</v>
      </c>
      <c r="B107" s="329" t="s">
        <v>52</v>
      </c>
      <c r="C107" s="329" t="s">
        <v>263</v>
      </c>
      <c r="D107" s="329" t="s">
        <v>368</v>
      </c>
      <c r="E107" s="329" t="s">
        <v>1139</v>
      </c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30"/>
      <c r="W107" s="330"/>
      <c r="X107" s="330"/>
      <c r="Y107" s="330"/>
      <c r="Z107" s="331" t="s">
        <v>1138</v>
      </c>
      <c r="AA107" s="340">
        <v>52.2</v>
      </c>
      <c r="AB107" s="341"/>
      <c r="AC107" s="341"/>
      <c r="AD107" s="340">
        <v>51.7</v>
      </c>
      <c r="AE107" s="340">
        <v>52.9</v>
      </c>
      <c r="AF107" s="331" t="s">
        <v>1138</v>
      </c>
    </row>
    <row r="108" spans="1:32" ht="27" customHeight="1">
      <c r="A108" s="328" t="s">
        <v>1140</v>
      </c>
      <c r="B108" s="329" t="s">
        <v>52</v>
      </c>
      <c r="C108" s="329" t="s">
        <v>263</v>
      </c>
      <c r="D108" s="329" t="s">
        <v>368</v>
      </c>
      <c r="E108" s="329" t="s">
        <v>1141</v>
      </c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30"/>
      <c r="W108" s="330"/>
      <c r="X108" s="330"/>
      <c r="Y108" s="330"/>
      <c r="Z108" s="331" t="s">
        <v>1140</v>
      </c>
      <c r="AA108" s="340">
        <v>52.2</v>
      </c>
      <c r="AB108" s="341"/>
      <c r="AC108" s="341"/>
      <c r="AD108" s="340">
        <v>51.7</v>
      </c>
      <c r="AE108" s="340">
        <v>52.9</v>
      </c>
      <c r="AF108" s="331" t="s">
        <v>1140</v>
      </c>
    </row>
    <row r="109" spans="1:32" ht="48" customHeight="1">
      <c r="A109" s="328" t="s">
        <v>351</v>
      </c>
      <c r="B109" s="329" t="s">
        <v>52</v>
      </c>
      <c r="C109" s="329" t="s">
        <v>263</v>
      </c>
      <c r="D109" s="329" t="s">
        <v>368</v>
      </c>
      <c r="E109" s="329" t="s">
        <v>1142</v>
      </c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30"/>
      <c r="W109" s="330"/>
      <c r="X109" s="330"/>
      <c r="Y109" s="330"/>
      <c r="Z109" s="331" t="s">
        <v>351</v>
      </c>
      <c r="AA109" s="340">
        <v>52.2</v>
      </c>
      <c r="AB109" s="341"/>
      <c r="AC109" s="341"/>
      <c r="AD109" s="340">
        <v>51.7</v>
      </c>
      <c r="AE109" s="340">
        <v>52.9</v>
      </c>
      <c r="AF109" s="331" t="s">
        <v>351</v>
      </c>
    </row>
    <row r="110" spans="1:32" ht="32.25" customHeight="1">
      <c r="A110" s="328" t="s">
        <v>908</v>
      </c>
      <c r="B110" s="329" t="s">
        <v>52</v>
      </c>
      <c r="C110" s="329" t="s">
        <v>263</v>
      </c>
      <c r="D110" s="329" t="s">
        <v>368</v>
      </c>
      <c r="E110" s="329" t="s">
        <v>1142</v>
      </c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 t="s">
        <v>746</v>
      </c>
      <c r="U110" s="329"/>
      <c r="V110" s="330"/>
      <c r="W110" s="330"/>
      <c r="X110" s="330"/>
      <c r="Y110" s="330"/>
      <c r="Z110" s="331" t="s">
        <v>908</v>
      </c>
      <c r="AA110" s="340">
        <v>52.2</v>
      </c>
      <c r="AB110" s="341"/>
      <c r="AC110" s="341"/>
      <c r="AD110" s="340">
        <v>51.7</v>
      </c>
      <c r="AE110" s="340">
        <v>52.9</v>
      </c>
      <c r="AF110" s="331" t="s">
        <v>908</v>
      </c>
    </row>
    <row r="111" spans="1:32" ht="84" customHeight="1">
      <c r="A111" s="328" t="s">
        <v>1148</v>
      </c>
      <c r="B111" s="329" t="s">
        <v>52</v>
      </c>
      <c r="C111" s="329" t="s">
        <v>263</v>
      </c>
      <c r="D111" s="329" t="s">
        <v>368</v>
      </c>
      <c r="E111" s="329" t="s">
        <v>1149</v>
      </c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30"/>
      <c r="W111" s="330"/>
      <c r="X111" s="330"/>
      <c r="Y111" s="330"/>
      <c r="Z111" s="331" t="s">
        <v>1148</v>
      </c>
      <c r="AA111" s="340">
        <v>200</v>
      </c>
      <c r="AB111" s="341"/>
      <c r="AC111" s="341"/>
      <c r="AD111" s="340">
        <v>198.2</v>
      </c>
      <c r="AE111" s="340">
        <v>202.8</v>
      </c>
      <c r="AF111" s="331" t="s">
        <v>1148</v>
      </c>
    </row>
    <row r="112" spans="1:32" ht="39.75" customHeight="1">
      <c r="A112" s="328" t="s">
        <v>1150</v>
      </c>
      <c r="B112" s="329" t="s">
        <v>52</v>
      </c>
      <c r="C112" s="329" t="s">
        <v>263</v>
      </c>
      <c r="D112" s="329" t="s">
        <v>368</v>
      </c>
      <c r="E112" s="329" t="s">
        <v>1151</v>
      </c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30"/>
      <c r="W112" s="330"/>
      <c r="X112" s="330"/>
      <c r="Y112" s="330"/>
      <c r="Z112" s="331" t="s">
        <v>1150</v>
      </c>
      <c r="AA112" s="340">
        <v>200</v>
      </c>
      <c r="AB112" s="341"/>
      <c r="AC112" s="341"/>
      <c r="AD112" s="340">
        <v>198.2</v>
      </c>
      <c r="AE112" s="340">
        <v>202.8</v>
      </c>
      <c r="AF112" s="331" t="s">
        <v>1150</v>
      </c>
    </row>
    <row r="113" spans="1:32" ht="78.75" customHeight="1">
      <c r="A113" s="328" t="s">
        <v>354</v>
      </c>
      <c r="B113" s="329" t="s">
        <v>52</v>
      </c>
      <c r="C113" s="329" t="s">
        <v>263</v>
      </c>
      <c r="D113" s="329" t="s">
        <v>368</v>
      </c>
      <c r="E113" s="329" t="s">
        <v>1152</v>
      </c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30"/>
      <c r="W113" s="330"/>
      <c r="X113" s="330"/>
      <c r="Y113" s="330"/>
      <c r="Z113" s="331" t="s">
        <v>354</v>
      </c>
      <c r="AA113" s="340">
        <v>200</v>
      </c>
      <c r="AB113" s="341"/>
      <c r="AC113" s="341"/>
      <c r="AD113" s="340">
        <v>198.2</v>
      </c>
      <c r="AE113" s="340">
        <v>202.8</v>
      </c>
      <c r="AF113" s="331" t="s">
        <v>354</v>
      </c>
    </row>
    <row r="114" spans="1:32" ht="41.25" customHeight="1">
      <c r="A114" s="328" t="s">
        <v>1153</v>
      </c>
      <c r="B114" s="329" t="s">
        <v>52</v>
      </c>
      <c r="C114" s="329" t="s">
        <v>263</v>
      </c>
      <c r="D114" s="329" t="s">
        <v>368</v>
      </c>
      <c r="E114" s="329" t="s">
        <v>1154</v>
      </c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30"/>
      <c r="W114" s="330"/>
      <c r="X114" s="330"/>
      <c r="Y114" s="330"/>
      <c r="Z114" s="331" t="s">
        <v>1153</v>
      </c>
      <c r="AA114" s="340">
        <v>200</v>
      </c>
      <c r="AB114" s="341"/>
      <c r="AC114" s="341"/>
      <c r="AD114" s="340">
        <v>198.2</v>
      </c>
      <c r="AE114" s="340">
        <v>202.8</v>
      </c>
      <c r="AF114" s="331" t="s">
        <v>1153</v>
      </c>
    </row>
    <row r="115" spans="1:32" ht="33.75" customHeight="1">
      <c r="A115" s="328" t="s">
        <v>908</v>
      </c>
      <c r="B115" s="329" t="s">
        <v>52</v>
      </c>
      <c r="C115" s="329" t="s">
        <v>263</v>
      </c>
      <c r="D115" s="329" t="s">
        <v>368</v>
      </c>
      <c r="E115" s="329" t="s">
        <v>1154</v>
      </c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 t="s">
        <v>746</v>
      </c>
      <c r="U115" s="329"/>
      <c r="V115" s="330"/>
      <c r="W115" s="330"/>
      <c r="X115" s="330"/>
      <c r="Y115" s="330"/>
      <c r="Z115" s="331" t="s">
        <v>908</v>
      </c>
      <c r="AA115" s="340">
        <v>200</v>
      </c>
      <c r="AB115" s="341"/>
      <c r="AC115" s="341"/>
      <c r="AD115" s="340">
        <v>198.2</v>
      </c>
      <c r="AE115" s="340">
        <v>202.8</v>
      </c>
      <c r="AF115" s="331" t="s">
        <v>908</v>
      </c>
    </row>
    <row r="116" spans="1:32" ht="51" customHeight="1">
      <c r="A116" s="328" t="s">
        <v>1196</v>
      </c>
      <c r="B116" s="329" t="s">
        <v>52</v>
      </c>
      <c r="C116" s="329" t="s">
        <v>263</v>
      </c>
      <c r="D116" s="329" t="s">
        <v>368</v>
      </c>
      <c r="E116" s="329" t="s">
        <v>1197</v>
      </c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30"/>
      <c r="W116" s="330"/>
      <c r="X116" s="330"/>
      <c r="Y116" s="330"/>
      <c r="Z116" s="331" t="s">
        <v>1196</v>
      </c>
      <c r="AA116" s="340">
        <v>3407.8</v>
      </c>
      <c r="AB116" s="341"/>
      <c r="AC116" s="341"/>
      <c r="AD116" s="340">
        <v>2496.5</v>
      </c>
      <c r="AE116" s="340">
        <v>2551.4</v>
      </c>
      <c r="AF116" s="331" t="s">
        <v>1196</v>
      </c>
    </row>
    <row r="117" spans="1:32" ht="49.5" customHeight="1">
      <c r="A117" s="328" t="s">
        <v>1198</v>
      </c>
      <c r="B117" s="329" t="s">
        <v>52</v>
      </c>
      <c r="C117" s="329" t="s">
        <v>263</v>
      </c>
      <c r="D117" s="329" t="s">
        <v>368</v>
      </c>
      <c r="E117" s="329" t="s">
        <v>1199</v>
      </c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30"/>
      <c r="W117" s="330"/>
      <c r="X117" s="330"/>
      <c r="Y117" s="330"/>
      <c r="Z117" s="331" t="s">
        <v>1198</v>
      </c>
      <c r="AA117" s="340">
        <v>119.4</v>
      </c>
      <c r="AB117" s="341"/>
      <c r="AC117" s="341"/>
      <c r="AD117" s="340">
        <v>119.4</v>
      </c>
      <c r="AE117" s="340">
        <v>119.5</v>
      </c>
      <c r="AF117" s="331" t="s">
        <v>1198</v>
      </c>
    </row>
    <row r="118" spans="1:32" ht="43.5" customHeight="1">
      <c r="A118" s="328" t="s">
        <v>369</v>
      </c>
      <c r="B118" s="329" t="s">
        <v>52</v>
      </c>
      <c r="C118" s="329" t="s">
        <v>263</v>
      </c>
      <c r="D118" s="329" t="s">
        <v>368</v>
      </c>
      <c r="E118" s="329" t="s">
        <v>1200</v>
      </c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30"/>
      <c r="W118" s="330"/>
      <c r="X118" s="330"/>
      <c r="Y118" s="330"/>
      <c r="Z118" s="331" t="s">
        <v>369</v>
      </c>
      <c r="AA118" s="340">
        <v>119.4</v>
      </c>
      <c r="AB118" s="341"/>
      <c r="AC118" s="341"/>
      <c r="AD118" s="340">
        <v>119.4</v>
      </c>
      <c r="AE118" s="340">
        <v>119.5</v>
      </c>
      <c r="AF118" s="331" t="s">
        <v>369</v>
      </c>
    </row>
    <row r="119" spans="1:32" ht="39" customHeight="1">
      <c r="A119" s="328" t="s">
        <v>1201</v>
      </c>
      <c r="B119" s="329" t="s">
        <v>52</v>
      </c>
      <c r="C119" s="329" t="s">
        <v>263</v>
      </c>
      <c r="D119" s="329" t="s">
        <v>368</v>
      </c>
      <c r="E119" s="329" t="s">
        <v>1202</v>
      </c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30"/>
      <c r="W119" s="330"/>
      <c r="X119" s="330"/>
      <c r="Y119" s="330"/>
      <c r="Z119" s="331" t="s">
        <v>1201</v>
      </c>
      <c r="AA119" s="340">
        <v>5.2</v>
      </c>
      <c r="AB119" s="341"/>
      <c r="AC119" s="341"/>
      <c r="AD119" s="340">
        <v>5.2</v>
      </c>
      <c r="AE119" s="340">
        <v>5.3</v>
      </c>
      <c r="AF119" s="331" t="s">
        <v>1201</v>
      </c>
    </row>
    <row r="120" spans="1:32" ht="32.25" customHeight="1">
      <c r="A120" s="328" t="s">
        <v>908</v>
      </c>
      <c r="B120" s="329" t="s">
        <v>52</v>
      </c>
      <c r="C120" s="329" t="s">
        <v>263</v>
      </c>
      <c r="D120" s="329" t="s">
        <v>368</v>
      </c>
      <c r="E120" s="329" t="s">
        <v>1202</v>
      </c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 t="s">
        <v>746</v>
      </c>
      <c r="U120" s="329"/>
      <c r="V120" s="330"/>
      <c r="W120" s="330"/>
      <c r="X120" s="330"/>
      <c r="Y120" s="330"/>
      <c r="Z120" s="331" t="s">
        <v>908</v>
      </c>
      <c r="AA120" s="340">
        <v>5.2</v>
      </c>
      <c r="AB120" s="341"/>
      <c r="AC120" s="341"/>
      <c r="AD120" s="340">
        <v>5.2</v>
      </c>
      <c r="AE120" s="340">
        <v>5.3</v>
      </c>
      <c r="AF120" s="331" t="s">
        <v>908</v>
      </c>
    </row>
    <row r="121" spans="1:32" ht="36" customHeight="1">
      <c r="A121" s="328" t="s">
        <v>370</v>
      </c>
      <c r="B121" s="329" t="s">
        <v>52</v>
      </c>
      <c r="C121" s="329" t="s">
        <v>263</v>
      </c>
      <c r="D121" s="329" t="s">
        <v>368</v>
      </c>
      <c r="E121" s="329" t="s">
        <v>1203</v>
      </c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30"/>
      <c r="W121" s="330"/>
      <c r="X121" s="330"/>
      <c r="Y121" s="330"/>
      <c r="Z121" s="331" t="s">
        <v>370</v>
      </c>
      <c r="AA121" s="340">
        <v>114.2</v>
      </c>
      <c r="AB121" s="341"/>
      <c r="AC121" s="341"/>
      <c r="AD121" s="340">
        <v>114.2</v>
      </c>
      <c r="AE121" s="340">
        <v>114.2</v>
      </c>
      <c r="AF121" s="331" t="s">
        <v>370</v>
      </c>
    </row>
    <row r="122" spans="1:32" ht="30" customHeight="1">
      <c r="A122" s="328" t="s">
        <v>908</v>
      </c>
      <c r="B122" s="329" t="s">
        <v>52</v>
      </c>
      <c r="C122" s="329" t="s">
        <v>263</v>
      </c>
      <c r="D122" s="329" t="s">
        <v>368</v>
      </c>
      <c r="E122" s="329" t="s">
        <v>1203</v>
      </c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 t="s">
        <v>746</v>
      </c>
      <c r="U122" s="329"/>
      <c r="V122" s="330"/>
      <c r="W122" s="330"/>
      <c r="X122" s="330"/>
      <c r="Y122" s="330"/>
      <c r="Z122" s="331" t="s">
        <v>908</v>
      </c>
      <c r="AA122" s="340">
        <v>114.2</v>
      </c>
      <c r="AB122" s="341"/>
      <c r="AC122" s="341"/>
      <c r="AD122" s="340">
        <v>114.2</v>
      </c>
      <c r="AE122" s="340">
        <v>114.2</v>
      </c>
      <c r="AF122" s="331" t="s">
        <v>908</v>
      </c>
    </row>
    <row r="123" spans="1:32" ht="21" customHeight="1">
      <c r="A123" s="328" t="s">
        <v>371</v>
      </c>
      <c r="B123" s="329" t="s">
        <v>52</v>
      </c>
      <c r="C123" s="329" t="s">
        <v>263</v>
      </c>
      <c r="D123" s="329" t="s">
        <v>368</v>
      </c>
      <c r="E123" s="329" t="s">
        <v>1204</v>
      </c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30"/>
      <c r="W123" s="330"/>
      <c r="X123" s="330"/>
      <c r="Y123" s="330"/>
      <c r="Z123" s="331" t="s">
        <v>371</v>
      </c>
      <c r="AA123" s="340">
        <v>1733.6</v>
      </c>
      <c r="AB123" s="341"/>
      <c r="AC123" s="341"/>
      <c r="AD123" s="340">
        <v>1717.9</v>
      </c>
      <c r="AE123" s="340">
        <v>1757.5</v>
      </c>
      <c r="AF123" s="331" t="s">
        <v>371</v>
      </c>
    </row>
    <row r="124" spans="1:32" ht="48" customHeight="1">
      <c r="A124" s="328" t="s">
        <v>372</v>
      </c>
      <c r="B124" s="329" t="s">
        <v>52</v>
      </c>
      <c r="C124" s="329" t="s">
        <v>263</v>
      </c>
      <c r="D124" s="329" t="s">
        <v>368</v>
      </c>
      <c r="E124" s="329" t="s">
        <v>1205</v>
      </c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30"/>
      <c r="W124" s="330"/>
      <c r="X124" s="330"/>
      <c r="Y124" s="330"/>
      <c r="Z124" s="331" t="s">
        <v>372</v>
      </c>
      <c r="AA124" s="340">
        <v>1733.6</v>
      </c>
      <c r="AB124" s="341"/>
      <c r="AC124" s="341"/>
      <c r="AD124" s="340">
        <v>1717.9</v>
      </c>
      <c r="AE124" s="340">
        <v>1757.5</v>
      </c>
      <c r="AF124" s="331" t="s">
        <v>372</v>
      </c>
    </row>
    <row r="125" spans="1:32" ht="81" customHeight="1">
      <c r="A125" s="332" t="s">
        <v>1206</v>
      </c>
      <c r="B125" s="329" t="s">
        <v>52</v>
      </c>
      <c r="C125" s="329" t="s">
        <v>263</v>
      </c>
      <c r="D125" s="329" t="s">
        <v>368</v>
      </c>
      <c r="E125" s="329" t="s">
        <v>1207</v>
      </c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30"/>
      <c r="W125" s="330"/>
      <c r="X125" s="330"/>
      <c r="Y125" s="330"/>
      <c r="Z125" s="333" t="s">
        <v>1206</v>
      </c>
      <c r="AA125" s="340">
        <v>953.1</v>
      </c>
      <c r="AB125" s="341"/>
      <c r="AC125" s="341"/>
      <c r="AD125" s="340">
        <v>944.5</v>
      </c>
      <c r="AE125" s="340">
        <v>966.3</v>
      </c>
      <c r="AF125" s="333" t="s">
        <v>1206</v>
      </c>
    </row>
    <row r="126" spans="1:32" ht="33" customHeight="1">
      <c r="A126" s="328" t="s">
        <v>908</v>
      </c>
      <c r="B126" s="329" t="s">
        <v>52</v>
      </c>
      <c r="C126" s="329" t="s">
        <v>263</v>
      </c>
      <c r="D126" s="329" t="s">
        <v>368</v>
      </c>
      <c r="E126" s="329" t="s">
        <v>1207</v>
      </c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 t="s">
        <v>746</v>
      </c>
      <c r="U126" s="329"/>
      <c r="V126" s="330"/>
      <c r="W126" s="330"/>
      <c r="X126" s="330"/>
      <c r="Y126" s="330"/>
      <c r="Z126" s="331" t="s">
        <v>908</v>
      </c>
      <c r="AA126" s="340">
        <v>953.1</v>
      </c>
      <c r="AB126" s="341"/>
      <c r="AC126" s="341"/>
      <c r="AD126" s="340">
        <v>944.5</v>
      </c>
      <c r="AE126" s="340">
        <v>966.3</v>
      </c>
      <c r="AF126" s="331" t="s">
        <v>908</v>
      </c>
    </row>
    <row r="127" spans="1:32" ht="51" customHeight="1">
      <c r="A127" s="328" t="s">
        <v>1208</v>
      </c>
      <c r="B127" s="329" t="s">
        <v>52</v>
      </c>
      <c r="C127" s="329" t="s">
        <v>263</v>
      </c>
      <c r="D127" s="329" t="s">
        <v>368</v>
      </c>
      <c r="E127" s="329" t="s">
        <v>1209</v>
      </c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30"/>
      <c r="W127" s="330"/>
      <c r="X127" s="330"/>
      <c r="Y127" s="330"/>
      <c r="Z127" s="331" t="s">
        <v>1208</v>
      </c>
      <c r="AA127" s="340">
        <v>124</v>
      </c>
      <c r="AB127" s="341"/>
      <c r="AC127" s="341"/>
      <c r="AD127" s="340">
        <v>122.9</v>
      </c>
      <c r="AE127" s="340">
        <v>125.7</v>
      </c>
      <c r="AF127" s="331" t="s">
        <v>1208</v>
      </c>
    </row>
    <row r="128" spans="1:32" ht="32.25" customHeight="1">
      <c r="A128" s="328" t="s">
        <v>908</v>
      </c>
      <c r="B128" s="329" t="s">
        <v>52</v>
      </c>
      <c r="C128" s="329" t="s">
        <v>263</v>
      </c>
      <c r="D128" s="329" t="s">
        <v>368</v>
      </c>
      <c r="E128" s="329" t="s">
        <v>1209</v>
      </c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 t="s">
        <v>746</v>
      </c>
      <c r="U128" s="329"/>
      <c r="V128" s="330"/>
      <c r="W128" s="330"/>
      <c r="X128" s="330"/>
      <c r="Y128" s="330"/>
      <c r="Z128" s="331" t="s">
        <v>908</v>
      </c>
      <c r="AA128" s="340">
        <v>124</v>
      </c>
      <c r="AB128" s="341"/>
      <c r="AC128" s="341"/>
      <c r="AD128" s="340">
        <v>122.9</v>
      </c>
      <c r="AE128" s="340">
        <v>125.7</v>
      </c>
      <c r="AF128" s="331" t="s">
        <v>908</v>
      </c>
    </row>
    <row r="129" spans="1:32" ht="69" customHeight="1">
      <c r="A129" s="328" t="s">
        <v>1210</v>
      </c>
      <c r="B129" s="329" t="s">
        <v>52</v>
      </c>
      <c r="C129" s="329" t="s">
        <v>263</v>
      </c>
      <c r="D129" s="329" t="s">
        <v>368</v>
      </c>
      <c r="E129" s="329" t="s">
        <v>1211</v>
      </c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30"/>
      <c r="W129" s="330"/>
      <c r="X129" s="330"/>
      <c r="Y129" s="330"/>
      <c r="Z129" s="331" t="s">
        <v>1210</v>
      </c>
      <c r="AA129" s="340">
        <v>6.2</v>
      </c>
      <c r="AB129" s="341"/>
      <c r="AC129" s="341"/>
      <c r="AD129" s="340">
        <v>6.1</v>
      </c>
      <c r="AE129" s="340">
        <v>6.2</v>
      </c>
      <c r="AF129" s="331" t="s">
        <v>1210</v>
      </c>
    </row>
    <row r="130" spans="1:32" ht="31.5" customHeight="1">
      <c r="A130" s="328" t="s">
        <v>908</v>
      </c>
      <c r="B130" s="329" t="s">
        <v>52</v>
      </c>
      <c r="C130" s="329" t="s">
        <v>263</v>
      </c>
      <c r="D130" s="329" t="s">
        <v>368</v>
      </c>
      <c r="E130" s="329" t="s">
        <v>1211</v>
      </c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 t="s">
        <v>746</v>
      </c>
      <c r="U130" s="329"/>
      <c r="V130" s="330"/>
      <c r="W130" s="330"/>
      <c r="X130" s="330"/>
      <c r="Y130" s="330"/>
      <c r="Z130" s="331" t="s">
        <v>908</v>
      </c>
      <c r="AA130" s="340">
        <v>6.2</v>
      </c>
      <c r="AB130" s="341"/>
      <c r="AC130" s="341"/>
      <c r="AD130" s="340">
        <v>6.1</v>
      </c>
      <c r="AE130" s="340">
        <v>6.2</v>
      </c>
      <c r="AF130" s="331" t="s">
        <v>908</v>
      </c>
    </row>
    <row r="131" spans="1:32" ht="45.75" customHeight="1">
      <c r="A131" s="328" t="s">
        <v>1212</v>
      </c>
      <c r="B131" s="329" t="s">
        <v>52</v>
      </c>
      <c r="C131" s="329" t="s">
        <v>263</v>
      </c>
      <c r="D131" s="329" t="s">
        <v>368</v>
      </c>
      <c r="E131" s="329" t="s">
        <v>1213</v>
      </c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30"/>
      <c r="W131" s="330"/>
      <c r="X131" s="330"/>
      <c r="Y131" s="330"/>
      <c r="Z131" s="331" t="s">
        <v>1212</v>
      </c>
      <c r="AA131" s="340">
        <v>650.3</v>
      </c>
      <c r="AB131" s="341"/>
      <c r="AC131" s="341"/>
      <c r="AD131" s="340">
        <v>644.4</v>
      </c>
      <c r="AE131" s="340">
        <v>659.3</v>
      </c>
      <c r="AF131" s="331" t="s">
        <v>1212</v>
      </c>
    </row>
    <row r="132" spans="1:32" ht="34.5" customHeight="1">
      <c r="A132" s="328" t="s">
        <v>908</v>
      </c>
      <c r="B132" s="329" t="s">
        <v>52</v>
      </c>
      <c r="C132" s="329" t="s">
        <v>263</v>
      </c>
      <c r="D132" s="329" t="s">
        <v>368</v>
      </c>
      <c r="E132" s="329" t="s">
        <v>1213</v>
      </c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 t="s">
        <v>746</v>
      </c>
      <c r="U132" s="329"/>
      <c r="V132" s="330"/>
      <c r="W132" s="330"/>
      <c r="X132" s="330"/>
      <c r="Y132" s="330"/>
      <c r="Z132" s="331" t="s">
        <v>908</v>
      </c>
      <c r="AA132" s="340">
        <v>650.3</v>
      </c>
      <c r="AB132" s="341"/>
      <c r="AC132" s="341"/>
      <c r="AD132" s="340">
        <v>644.4</v>
      </c>
      <c r="AE132" s="340">
        <v>659.3</v>
      </c>
      <c r="AF132" s="331" t="s">
        <v>908</v>
      </c>
    </row>
    <row r="133" spans="1:32" ht="54.75" customHeight="1">
      <c r="A133" s="328" t="s">
        <v>1239</v>
      </c>
      <c r="B133" s="329" t="s">
        <v>52</v>
      </c>
      <c r="C133" s="329" t="s">
        <v>263</v>
      </c>
      <c r="D133" s="329" t="s">
        <v>368</v>
      </c>
      <c r="E133" s="329" t="s">
        <v>1240</v>
      </c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30"/>
      <c r="W133" s="330"/>
      <c r="X133" s="330"/>
      <c r="Y133" s="330"/>
      <c r="Z133" s="331" t="s">
        <v>1239</v>
      </c>
      <c r="AA133" s="340">
        <v>1554.8</v>
      </c>
      <c r="AB133" s="341"/>
      <c r="AC133" s="341"/>
      <c r="AD133" s="340">
        <v>659.2</v>
      </c>
      <c r="AE133" s="340">
        <v>674.4</v>
      </c>
      <c r="AF133" s="331" t="s">
        <v>1239</v>
      </c>
    </row>
    <row r="134" spans="1:32" ht="51" customHeight="1">
      <c r="A134" s="328" t="s">
        <v>382</v>
      </c>
      <c r="B134" s="329" t="s">
        <v>52</v>
      </c>
      <c r="C134" s="329" t="s">
        <v>263</v>
      </c>
      <c r="D134" s="329" t="s">
        <v>368</v>
      </c>
      <c r="E134" s="329" t="s">
        <v>1241</v>
      </c>
      <c r="F134" s="329"/>
      <c r="G134" s="329"/>
      <c r="H134" s="329"/>
      <c r="I134" s="329"/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30"/>
      <c r="W134" s="330"/>
      <c r="X134" s="330"/>
      <c r="Y134" s="330"/>
      <c r="Z134" s="331" t="s">
        <v>382</v>
      </c>
      <c r="AA134" s="340">
        <v>1554.8</v>
      </c>
      <c r="AB134" s="341"/>
      <c r="AC134" s="341"/>
      <c r="AD134" s="340">
        <v>659.2</v>
      </c>
      <c r="AE134" s="340">
        <v>674.4</v>
      </c>
      <c r="AF134" s="331" t="s">
        <v>382</v>
      </c>
    </row>
    <row r="135" spans="1:32" ht="35.25" customHeight="1">
      <c r="A135" s="328" t="s">
        <v>760</v>
      </c>
      <c r="B135" s="329" t="s">
        <v>52</v>
      </c>
      <c r="C135" s="329" t="s">
        <v>263</v>
      </c>
      <c r="D135" s="329" t="s">
        <v>368</v>
      </c>
      <c r="E135" s="329" t="s">
        <v>1242</v>
      </c>
      <c r="F135" s="329"/>
      <c r="G135" s="329"/>
      <c r="H135" s="329"/>
      <c r="I135" s="329"/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30"/>
      <c r="W135" s="330"/>
      <c r="X135" s="330"/>
      <c r="Y135" s="330"/>
      <c r="Z135" s="331" t="s">
        <v>760</v>
      </c>
      <c r="AA135" s="340">
        <v>665.2</v>
      </c>
      <c r="AB135" s="341"/>
      <c r="AC135" s="341"/>
      <c r="AD135" s="340">
        <v>659.2</v>
      </c>
      <c r="AE135" s="340">
        <v>674.4</v>
      </c>
      <c r="AF135" s="331" t="s">
        <v>760</v>
      </c>
    </row>
    <row r="136" spans="1:32" ht="37.5" customHeight="1">
      <c r="A136" s="328" t="s">
        <v>751</v>
      </c>
      <c r="B136" s="329" t="s">
        <v>52</v>
      </c>
      <c r="C136" s="329" t="s">
        <v>263</v>
      </c>
      <c r="D136" s="329" t="s">
        <v>368</v>
      </c>
      <c r="E136" s="329" t="s">
        <v>1242</v>
      </c>
      <c r="F136" s="329"/>
      <c r="G136" s="329"/>
      <c r="H136" s="329"/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 t="s">
        <v>752</v>
      </c>
      <c r="U136" s="329"/>
      <c r="V136" s="330"/>
      <c r="W136" s="330"/>
      <c r="X136" s="330"/>
      <c r="Y136" s="330"/>
      <c r="Z136" s="331" t="s">
        <v>751</v>
      </c>
      <c r="AA136" s="340">
        <v>665.2</v>
      </c>
      <c r="AB136" s="341"/>
      <c r="AC136" s="341"/>
      <c r="AD136" s="340">
        <v>659.2</v>
      </c>
      <c r="AE136" s="340">
        <v>674.4</v>
      </c>
      <c r="AF136" s="331" t="s">
        <v>751</v>
      </c>
    </row>
    <row r="137" spans="1:32" ht="66.75" customHeight="1">
      <c r="A137" s="328" t="s">
        <v>1243</v>
      </c>
      <c r="B137" s="329" t="s">
        <v>52</v>
      </c>
      <c r="C137" s="329" t="s">
        <v>263</v>
      </c>
      <c r="D137" s="329" t="s">
        <v>368</v>
      </c>
      <c r="E137" s="329" t="s">
        <v>1244</v>
      </c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30"/>
      <c r="W137" s="330"/>
      <c r="X137" s="330"/>
      <c r="Y137" s="330"/>
      <c r="Z137" s="331" t="s">
        <v>1243</v>
      </c>
      <c r="AA137" s="340">
        <v>889.6</v>
      </c>
      <c r="AB137" s="341"/>
      <c r="AC137" s="341"/>
      <c r="AD137" s="340"/>
      <c r="AE137" s="340"/>
      <c r="AF137" s="331" t="s">
        <v>1243</v>
      </c>
    </row>
    <row r="138" spans="1:32" ht="42" customHeight="1">
      <c r="A138" s="328" t="s">
        <v>751</v>
      </c>
      <c r="B138" s="329" t="s">
        <v>52</v>
      </c>
      <c r="C138" s="329" t="s">
        <v>263</v>
      </c>
      <c r="D138" s="329" t="s">
        <v>368</v>
      </c>
      <c r="E138" s="329" t="s">
        <v>1244</v>
      </c>
      <c r="F138" s="329"/>
      <c r="G138" s="329"/>
      <c r="H138" s="329"/>
      <c r="I138" s="329"/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 t="s">
        <v>752</v>
      </c>
      <c r="U138" s="329"/>
      <c r="V138" s="330"/>
      <c r="W138" s="330"/>
      <c r="X138" s="330"/>
      <c r="Y138" s="330"/>
      <c r="Z138" s="331" t="s">
        <v>751</v>
      </c>
      <c r="AA138" s="340">
        <v>889.6</v>
      </c>
      <c r="AB138" s="341"/>
      <c r="AC138" s="341"/>
      <c r="AD138" s="340"/>
      <c r="AE138" s="340"/>
      <c r="AF138" s="331" t="s">
        <v>751</v>
      </c>
    </row>
    <row r="139" spans="1:32" ht="39.75" customHeight="1">
      <c r="A139" s="328" t="s">
        <v>384</v>
      </c>
      <c r="B139" s="329" t="s">
        <v>52</v>
      </c>
      <c r="C139" s="329" t="s">
        <v>263</v>
      </c>
      <c r="D139" s="329" t="s">
        <v>368</v>
      </c>
      <c r="E139" s="329" t="s">
        <v>1245</v>
      </c>
      <c r="F139" s="329"/>
      <c r="G139" s="329"/>
      <c r="H139" s="329"/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30"/>
      <c r="W139" s="330"/>
      <c r="X139" s="330"/>
      <c r="Y139" s="330"/>
      <c r="Z139" s="331" t="s">
        <v>384</v>
      </c>
      <c r="AA139" s="340">
        <v>6845.7</v>
      </c>
      <c r="AB139" s="341"/>
      <c r="AC139" s="341"/>
      <c r="AD139" s="340">
        <v>5128.3</v>
      </c>
      <c r="AE139" s="340"/>
      <c r="AF139" s="331" t="s">
        <v>384</v>
      </c>
    </row>
    <row r="140" spans="1:32" ht="18" customHeight="1">
      <c r="A140" s="328" t="s">
        <v>390</v>
      </c>
      <c r="B140" s="329" t="s">
        <v>52</v>
      </c>
      <c r="C140" s="329" t="s">
        <v>263</v>
      </c>
      <c r="D140" s="329" t="s">
        <v>368</v>
      </c>
      <c r="E140" s="329" t="s">
        <v>1252</v>
      </c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30"/>
      <c r="W140" s="330"/>
      <c r="X140" s="330"/>
      <c r="Y140" s="330"/>
      <c r="Z140" s="331" t="s">
        <v>390</v>
      </c>
      <c r="AA140" s="340">
        <v>6845.7</v>
      </c>
      <c r="AB140" s="341"/>
      <c r="AC140" s="341"/>
      <c r="AD140" s="340">
        <v>5128.3</v>
      </c>
      <c r="AE140" s="340"/>
      <c r="AF140" s="331" t="s">
        <v>390</v>
      </c>
    </row>
    <row r="141" spans="1:32" ht="18" customHeight="1">
      <c r="A141" s="328" t="s">
        <v>386</v>
      </c>
      <c r="B141" s="329" t="s">
        <v>52</v>
      </c>
      <c r="C141" s="329" t="s">
        <v>263</v>
      </c>
      <c r="D141" s="329" t="s">
        <v>368</v>
      </c>
      <c r="E141" s="329" t="s">
        <v>1253</v>
      </c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30"/>
      <c r="W141" s="330"/>
      <c r="X141" s="330"/>
      <c r="Y141" s="330"/>
      <c r="Z141" s="331" t="s">
        <v>386</v>
      </c>
      <c r="AA141" s="340">
        <v>6845.7</v>
      </c>
      <c r="AB141" s="341"/>
      <c r="AC141" s="341"/>
      <c r="AD141" s="340">
        <v>5128.3</v>
      </c>
      <c r="AE141" s="340"/>
      <c r="AF141" s="331" t="s">
        <v>386</v>
      </c>
    </row>
    <row r="142" spans="1:32" ht="90.75" customHeight="1">
      <c r="A142" s="332" t="s">
        <v>391</v>
      </c>
      <c r="B142" s="329" t="s">
        <v>52</v>
      </c>
      <c r="C142" s="329" t="s">
        <v>263</v>
      </c>
      <c r="D142" s="329" t="s">
        <v>368</v>
      </c>
      <c r="E142" s="329" t="s">
        <v>1259</v>
      </c>
      <c r="F142" s="329"/>
      <c r="G142" s="329"/>
      <c r="H142" s="329"/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30"/>
      <c r="W142" s="330"/>
      <c r="X142" s="330"/>
      <c r="Y142" s="330"/>
      <c r="Z142" s="333" t="s">
        <v>391</v>
      </c>
      <c r="AA142" s="340">
        <v>6845.7</v>
      </c>
      <c r="AB142" s="341"/>
      <c r="AC142" s="341"/>
      <c r="AD142" s="340">
        <v>5128.3</v>
      </c>
      <c r="AE142" s="340"/>
      <c r="AF142" s="333" t="s">
        <v>391</v>
      </c>
    </row>
    <row r="143" spans="1:32" ht="67.5" customHeight="1">
      <c r="A143" s="328" t="s">
        <v>744</v>
      </c>
      <c r="B143" s="329" t="s">
        <v>52</v>
      </c>
      <c r="C143" s="329" t="s">
        <v>263</v>
      </c>
      <c r="D143" s="329" t="s">
        <v>368</v>
      </c>
      <c r="E143" s="329" t="s">
        <v>1259</v>
      </c>
      <c r="F143" s="329"/>
      <c r="G143" s="329"/>
      <c r="H143" s="329"/>
      <c r="I143" s="329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 t="s">
        <v>745</v>
      </c>
      <c r="U143" s="329"/>
      <c r="V143" s="330"/>
      <c r="W143" s="330"/>
      <c r="X143" s="330"/>
      <c r="Y143" s="330"/>
      <c r="Z143" s="331" t="s">
        <v>744</v>
      </c>
      <c r="AA143" s="340">
        <v>4204.5</v>
      </c>
      <c r="AB143" s="341"/>
      <c r="AC143" s="341"/>
      <c r="AD143" s="340">
        <v>3578.5</v>
      </c>
      <c r="AE143" s="340"/>
      <c r="AF143" s="331" t="s">
        <v>744</v>
      </c>
    </row>
    <row r="144" spans="1:32" ht="31.5" customHeight="1">
      <c r="A144" s="328" t="s">
        <v>908</v>
      </c>
      <c r="B144" s="329" t="s">
        <v>52</v>
      </c>
      <c r="C144" s="329" t="s">
        <v>263</v>
      </c>
      <c r="D144" s="329" t="s">
        <v>368</v>
      </c>
      <c r="E144" s="329" t="s">
        <v>1259</v>
      </c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 t="s">
        <v>746</v>
      </c>
      <c r="U144" s="329"/>
      <c r="V144" s="330"/>
      <c r="W144" s="330"/>
      <c r="X144" s="330"/>
      <c r="Y144" s="330"/>
      <c r="Z144" s="331" t="s">
        <v>908</v>
      </c>
      <c r="AA144" s="340">
        <v>2641.2</v>
      </c>
      <c r="AB144" s="341"/>
      <c r="AC144" s="341"/>
      <c r="AD144" s="340">
        <v>1549.8</v>
      </c>
      <c r="AE144" s="340"/>
      <c r="AF144" s="331" t="s">
        <v>908</v>
      </c>
    </row>
    <row r="145" spans="1:32" ht="33" customHeight="1">
      <c r="A145" s="328" t="s">
        <v>1272</v>
      </c>
      <c r="B145" s="329" t="s">
        <v>52</v>
      </c>
      <c r="C145" s="329" t="s">
        <v>263</v>
      </c>
      <c r="D145" s="329" t="s">
        <v>368</v>
      </c>
      <c r="E145" s="329" t="s">
        <v>1273</v>
      </c>
      <c r="F145" s="329"/>
      <c r="G145" s="329"/>
      <c r="H145" s="329"/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30"/>
      <c r="W145" s="330"/>
      <c r="X145" s="330"/>
      <c r="Y145" s="330"/>
      <c r="Z145" s="331" t="s">
        <v>1272</v>
      </c>
      <c r="AA145" s="340">
        <v>1975.8</v>
      </c>
      <c r="AB145" s="341"/>
      <c r="AC145" s="341"/>
      <c r="AD145" s="340">
        <v>1958</v>
      </c>
      <c r="AE145" s="340">
        <v>2003.2</v>
      </c>
      <c r="AF145" s="331" t="s">
        <v>1272</v>
      </c>
    </row>
    <row r="146" spans="1:32" ht="21.75" customHeight="1">
      <c r="A146" s="328" t="s">
        <v>386</v>
      </c>
      <c r="B146" s="329" t="s">
        <v>52</v>
      </c>
      <c r="C146" s="329" t="s">
        <v>263</v>
      </c>
      <c r="D146" s="329" t="s">
        <v>368</v>
      </c>
      <c r="E146" s="329" t="s">
        <v>1274</v>
      </c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30"/>
      <c r="W146" s="330"/>
      <c r="X146" s="330"/>
      <c r="Y146" s="330"/>
      <c r="Z146" s="331" t="s">
        <v>386</v>
      </c>
      <c r="AA146" s="340">
        <v>1975.8</v>
      </c>
      <c r="AB146" s="341"/>
      <c r="AC146" s="341"/>
      <c r="AD146" s="340">
        <v>1958</v>
      </c>
      <c r="AE146" s="340">
        <v>2003.2</v>
      </c>
      <c r="AF146" s="331" t="s">
        <v>386</v>
      </c>
    </row>
    <row r="147" spans="1:32" ht="21.75" customHeight="1">
      <c r="A147" s="328" t="s">
        <v>386</v>
      </c>
      <c r="B147" s="329" t="s">
        <v>52</v>
      </c>
      <c r="C147" s="329" t="s">
        <v>263</v>
      </c>
      <c r="D147" s="329" t="s">
        <v>368</v>
      </c>
      <c r="E147" s="329" t="s">
        <v>1275</v>
      </c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30"/>
      <c r="W147" s="330"/>
      <c r="X147" s="330"/>
      <c r="Y147" s="330"/>
      <c r="Z147" s="331" t="s">
        <v>386</v>
      </c>
      <c r="AA147" s="340">
        <v>1975.8</v>
      </c>
      <c r="AB147" s="341"/>
      <c r="AC147" s="341"/>
      <c r="AD147" s="340">
        <v>1958</v>
      </c>
      <c r="AE147" s="340">
        <v>2003.2</v>
      </c>
      <c r="AF147" s="331" t="s">
        <v>386</v>
      </c>
    </row>
    <row r="148" spans="1:32" ht="21.75" customHeight="1">
      <c r="A148" s="328" t="s">
        <v>1286</v>
      </c>
      <c r="B148" s="329" t="s">
        <v>52</v>
      </c>
      <c r="C148" s="329" t="s">
        <v>263</v>
      </c>
      <c r="D148" s="329" t="s">
        <v>368</v>
      </c>
      <c r="E148" s="329" t="s">
        <v>1287</v>
      </c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30"/>
      <c r="W148" s="330"/>
      <c r="X148" s="330"/>
      <c r="Y148" s="330"/>
      <c r="Z148" s="331" t="s">
        <v>1286</v>
      </c>
      <c r="AA148" s="340">
        <v>1875.8</v>
      </c>
      <c r="AB148" s="341"/>
      <c r="AC148" s="341"/>
      <c r="AD148" s="340">
        <v>1858.9</v>
      </c>
      <c r="AE148" s="340">
        <v>1901.8</v>
      </c>
      <c r="AF148" s="331" t="s">
        <v>1286</v>
      </c>
    </row>
    <row r="149" spans="1:32" ht="36" customHeight="1">
      <c r="A149" s="328" t="s">
        <v>908</v>
      </c>
      <c r="B149" s="329" t="s">
        <v>52</v>
      </c>
      <c r="C149" s="329" t="s">
        <v>263</v>
      </c>
      <c r="D149" s="329" t="s">
        <v>368</v>
      </c>
      <c r="E149" s="329" t="s">
        <v>1287</v>
      </c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29"/>
      <c r="T149" s="329" t="s">
        <v>746</v>
      </c>
      <c r="U149" s="329"/>
      <c r="V149" s="330"/>
      <c r="W149" s="330"/>
      <c r="X149" s="330"/>
      <c r="Y149" s="330"/>
      <c r="Z149" s="331" t="s">
        <v>908</v>
      </c>
      <c r="AA149" s="340">
        <v>1785.8</v>
      </c>
      <c r="AB149" s="341"/>
      <c r="AC149" s="341"/>
      <c r="AD149" s="340">
        <v>1769.7</v>
      </c>
      <c r="AE149" s="340">
        <v>1810.5</v>
      </c>
      <c r="AF149" s="331" t="s">
        <v>908</v>
      </c>
    </row>
    <row r="150" spans="1:32" ht="18" customHeight="1">
      <c r="A150" s="328" t="s">
        <v>750</v>
      </c>
      <c r="B150" s="329" t="s">
        <v>52</v>
      </c>
      <c r="C150" s="329" t="s">
        <v>263</v>
      </c>
      <c r="D150" s="329" t="s">
        <v>368</v>
      </c>
      <c r="E150" s="329" t="s">
        <v>1287</v>
      </c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 t="s">
        <v>749</v>
      </c>
      <c r="U150" s="329"/>
      <c r="V150" s="330"/>
      <c r="W150" s="330"/>
      <c r="X150" s="330"/>
      <c r="Y150" s="330"/>
      <c r="Z150" s="331" t="s">
        <v>750</v>
      </c>
      <c r="AA150" s="340">
        <v>90</v>
      </c>
      <c r="AB150" s="341"/>
      <c r="AC150" s="341"/>
      <c r="AD150" s="340">
        <v>89.2</v>
      </c>
      <c r="AE150" s="340">
        <v>91.3</v>
      </c>
      <c r="AF150" s="331" t="s">
        <v>750</v>
      </c>
    </row>
    <row r="151" spans="1:32" ht="84" customHeight="1">
      <c r="A151" s="332" t="s">
        <v>450</v>
      </c>
      <c r="B151" s="329" t="s">
        <v>52</v>
      </c>
      <c r="C151" s="329" t="s">
        <v>263</v>
      </c>
      <c r="D151" s="329" t="s">
        <v>368</v>
      </c>
      <c r="E151" s="329" t="s">
        <v>1295</v>
      </c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30"/>
      <c r="W151" s="330"/>
      <c r="X151" s="330"/>
      <c r="Y151" s="330"/>
      <c r="Z151" s="333" t="s">
        <v>450</v>
      </c>
      <c r="AA151" s="340">
        <v>100</v>
      </c>
      <c r="AB151" s="341"/>
      <c r="AC151" s="341"/>
      <c r="AD151" s="340">
        <v>99.1</v>
      </c>
      <c r="AE151" s="340">
        <v>101.4</v>
      </c>
      <c r="AF151" s="333" t="s">
        <v>450</v>
      </c>
    </row>
    <row r="152" spans="1:32" ht="30" customHeight="1">
      <c r="A152" s="328" t="s">
        <v>908</v>
      </c>
      <c r="B152" s="329" t="s">
        <v>52</v>
      </c>
      <c r="C152" s="329" t="s">
        <v>263</v>
      </c>
      <c r="D152" s="329" t="s">
        <v>368</v>
      </c>
      <c r="E152" s="329" t="s">
        <v>1295</v>
      </c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 t="s">
        <v>746</v>
      </c>
      <c r="U152" s="329"/>
      <c r="V152" s="330"/>
      <c r="W152" s="330"/>
      <c r="X152" s="330"/>
      <c r="Y152" s="330"/>
      <c r="Z152" s="331" t="s">
        <v>908</v>
      </c>
      <c r="AA152" s="340">
        <v>100</v>
      </c>
      <c r="AB152" s="341"/>
      <c r="AC152" s="341"/>
      <c r="AD152" s="340">
        <v>99.1</v>
      </c>
      <c r="AE152" s="340">
        <v>101.4</v>
      </c>
      <c r="AF152" s="331" t="s">
        <v>908</v>
      </c>
    </row>
    <row r="153" spans="1:32" ht="30.75" customHeight="1">
      <c r="A153" s="326" t="s">
        <v>1335</v>
      </c>
      <c r="B153" s="319" t="s">
        <v>52</v>
      </c>
      <c r="C153" s="319" t="s">
        <v>277</v>
      </c>
      <c r="D153" s="319" t="s">
        <v>264</v>
      </c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24"/>
      <c r="W153" s="324"/>
      <c r="X153" s="324"/>
      <c r="Y153" s="324"/>
      <c r="Z153" s="327" t="s">
        <v>1335</v>
      </c>
      <c r="AA153" s="339">
        <v>1050</v>
      </c>
      <c r="AB153" s="338"/>
      <c r="AC153" s="338"/>
      <c r="AD153" s="339">
        <v>1040.5</v>
      </c>
      <c r="AE153" s="339">
        <v>1064.6</v>
      </c>
      <c r="AF153" s="327" t="s">
        <v>1335</v>
      </c>
    </row>
    <row r="154" spans="1:32" ht="46.5" customHeight="1">
      <c r="A154" s="326" t="s">
        <v>886</v>
      </c>
      <c r="B154" s="319" t="s">
        <v>52</v>
      </c>
      <c r="C154" s="319" t="s">
        <v>277</v>
      </c>
      <c r="D154" s="319" t="s">
        <v>331</v>
      </c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24"/>
      <c r="W154" s="324"/>
      <c r="X154" s="324"/>
      <c r="Y154" s="324"/>
      <c r="Z154" s="327" t="s">
        <v>886</v>
      </c>
      <c r="AA154" s="339">
        <v>1050</v>
      </c>
      <c r="AB154" s="338"/>
      <c r="AC154" s="338"/>
      <c r="AD154" s="339">
        <v>1040.5</v>
      </c>
      <c r="AE154" s="339">
        <v>1064.6</v>
      </c>
      <c r="AF154" s="327" t="s">
        <v>886</v>
      </c>
    </row>
    <row r="155" spans="1:32" ht="42" customHeight="1">
      <c r="A155" s="328" t="s">
        <v>1157</v>
      </c>
      <c r="B155" s="329" t="s">
        <v>52</v>
      </c>
      <c r="C155" s="329" t="s">
        <v>277</v>
      </c>
      <c r="D155" s="329" t="s">
        <v>331</v>
      </c>
      <c r="E155" s="329" t="s">
        <v>1158</v>
      </c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30"/>
      <c r="W155" s="330"/>
      <c r="X155" s="330"/>
      <c r="Y155" s="330"/>
      <c r="Z155" s="331" t="s">
        <v>1157</v>
      </c>
      <c r="AA155" s="340">
        <v>1050</v>
      </c>
      <c r="AB155" s="341"/>
      <c r="AC155" s="341"/>
      <c r="AD155" s="340">
        <v>1040.5</v>
      </c>
      <c r="AE155" s="340">
        <v>1064.6</v>
      </c>
      <c r="AF155" s="331" t="s">
        <v>1157</v>
      </c>
    </row>
    <row r="156" spans="1:32" ht="97.5" customHeight="1">
      <c r="A156" s="332" t="s">
        <v>1165</v>
      </c>
      <c r="B156" s="329" t="s">
        <v>52</v>
      </c>
      <c r="C156" s="329" t="s">
        <v>277</v>
      </c>
      <c r="D156" s="329" t="s">
        <v>331</v>
      </c>
      <c r="E156" s="329" t="s">
        <v>1166</v>
      </c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30"/>
      <c r="W156" s="330"/>
      <c r="X156" s="330"/>
      <c r="Y156" s="330"/>
      <c r="Z156" s="333" t="s">
        <v>1165</v>
      </c>
      <c r="AA156" s="340">
        <v>1050</v>
      </c>
      <c r="AB156" s="341"/>
      <c r="AC156" s="341"/>
      <c r="AD156" s="340">
        <v>1040.5</v>
      </c>
      <c r="AE156" s="340">
        <v>1064.6</v>
      </c>
      <c r="AF156" s="333" t="s">
        <v>1165</v>
      </c>
    </row>
    <row r="157" spans="1:32" ht="35.25" customHeight="1">
      <c r="A157" s="328" t="s">
        <v>359</v>
      </c>
      <c r="B157" s="329" t="s">
        <v>52</v>
      </c>
      <c r="C157" s="329" t="s">
        <v>277</v>
      </c>
      <c r="D157" s="329" t="s">
        <v>331</v>
      </c>
      <c r="E157" s="329" t="s">
        <v>1167</v>
      </c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30"/>
      <c r="W157" s="330"/>
      <c r="X157" s="330"/>
      <c r="Y157" s="330"/>
      <c r="Z157" s="331" t="s">
        <v>359</v>
      </c>
      <c r="AA157" s="340">
        <v>833.4</v>
      </c>
      <c r="AB157" s="341"/>
      <c r="AC157" s="341"/>
      <c r="AD157" s="340">
        <v>825.9</v>
      </c>
      <c r="AE157" s="340">
        <v>845</v>
      </c>
      <c r="AF157" s="331" t="s">
        <v>359</v>
      </c>
    </row>
    <row r="158" spans="1:32" ht="33" customHeight="1">
      <c r="A158" s="328" t="s">
        <v>1168</v>
      </c>
      <c r="B158" s="329" t="s">
        <v>52</v>
      </c>
      <c r="C158" s="329" t="s">
        <v>277</v>
      </c>
      <c r="D158" s="329" t="s">
        <v>331</v>
      </c>
      <c r="E158" s="329" t="s">
        <v>1169</v>
      </c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30"/>
      <c r="W158" s="330"/>
      <c r="X158" s="330"/>
      <c r="Y158" s="330"/>
      <c r="Z158" s="331" t="s">
        <v>1168</v>
      </c>
      <c r="AA158" s="340">
        <v>813.4</v>
      </c>
      <c r="AB158" s="341"/>
      <c r="AC158" s="341"/>
      <c r="AD158" s="340">
        <v>806.1</v>
      </c>
      <c r="AE158" s="340">
        <v>824.7</v>
      </c>
      <c r="AF158" s="331" t="s">
        <v>1168</v>
      </c>
    </row>
    <row r="159" spans="1:32" ht="33" customHeight="1">
      <c r="A159" s="328" t="s">
        <v>908</v>
      </c>
      <c r="B159" s="329" t="s">
        <v>52</v>
      </c>
      <c r="C159" s="329" t="s">
        <v>277</v>
      </c>
      <c r="D159" s="329" t="s">
        <v>331</v>
      </c>
      <c r="E159" s="329" t="s">
        <v>1169</v>
      </c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 t="s">
        <v>746</v>
      </c>
      <c r="U159" s="329"/>
      <c r="V159" s="330"/>
      <c r="W159" s="330"/>
      <c r="X159" s="330"/>
      <c r="Y159" s="330"/>
      <c r="Z159" s="331" t="s">
        <v>908</v>
      </c>
      <c r="AA159" s="340">
        <v>813.4</v>
      </c>
      <c r="AB159" s="341"/>
      <c r="AC159" s="341"/>
      <c r="AD159" s="340">
        <v>806.1</v>
      </c>
      <c r="AE159" s="340">
        <v>824.7</v>
      </c>
      <c r="AF159" s="331" t="s">
        <v>908</v>
      </c>
    </row>
    <row r="160" spans="1:32" ht="33" customHeight="1">
      <c r="A160" s="328" t="s">
        <v>405</v>
      </c>
      <c r="B160" s="329" t="s">
        <v>52</v>
      </c>
      <c r="C160" s="329" t="s">
        <v>277</v>
      </c>
      <c r="D160" s="329" t="s">
        <v>331</v>
      </c>
      <c r="E160" s="329" t="s">
        <v>1170</v>
      </c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29"/>
      <c r="U160" s="329"/>
      <c r="V160" s="330"/>
      <c r="W160" s="330"/>
      <c r="X160" s="330"/>
      <c r="Y160" s="330"/>
      <c r="Z160" s="331" t="s">
        <v>405</v>
      </c>
      <c r="AA160" s="340">
        <v>20</v>
      </c>
      <c r="AB160" s="341"/>
      <c r="AC160" s="341"/>
      <c r="AD160" s="340">
        <v>19.8</v>
      </c>
      <c r="AE160" s="340">
        <v>20.3</v>
      </c>
      <c r="AF160" s="331" t="s">
        <v>405</v>
      </c>
    </row>
    <row r="161" spans="1:32" ht="34.5" customHeight="1">
      <c r="A161" s="328" t="s">
        <v>908</v>
      </c>
      <c r="B161" s="329" t="s">
        <v>52</v>
      </c>
      <c r="C161" s="329" t="s">
        <v>277</v>
      </c>
      <c r="D161" s="329" t="s">
        <v>331</v>
      </c>
      <c r="E161" s="329" t="s">
        <v>1170</v>
      </c>
      <c r="F161" s="329"/>
      <c r="G161" s="329"/>
      <c r="H161" s="329"/>
      <c r="I161" s="329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 t="s">
        <v>746</v>
      </c>
      <c r="U161" s="329"/>
      <c r="V161" s="330"/>
      <c r="W161" s="330"/>
      <c r="X161" s="330"/>
      <c r="Y161" s="330"/>
      <c r="Z161" s="331" t="s">
        <v>908</v>
      </c>
      <c r="AA161" s="340">
        <v>20</v>
      </c>
      <c r="AB161" s="341"/>
      <c r="AC161" s="341"/>
      <c r="AD161" s="340">
        <v>19.8</v>
      </c>
      <c r="AE161" s="340">
        <v>20.3</v>
      </c>
      <c r="AF161" s="331" t="s">
        <v>908</v>
      </c>
    </row>
    <row r="162" spans="1:32" ht="32.25" customHeight="1">
      <c r="A162" s="328" t="s">
        <v>360</v>
      </c>
      <c r="B162" s="329" t="s">
        <v>52</v>
      </c>
      <c r="C162" s="329" t="s">
        <v>277</v>
      </c>
      <c r="D162" s="329" t="s">
        <v>331</v>
      </c>
      <c r="E162" s="329" t="s">
        <v>1171</v>
      </c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29"/>
      <c r="U162" s="329"/>
      <c r="V162" s="330"/>
      <c r="W162" s="330"/>
      <c r="X162" s="330"/>
      <c r="Y162" s="330"/>
      <c r="Z162" s="331" t="s">
        <v>360</v>
      </c>
      <c r="AA162" s="340">
        <v>130</v>
      </c>
      <c r="AB162" s="341"/>
      <c r="AC162" s="341"/>
      <c r="AD162" s="340">
        <v>128.8</v>
      </c>
      <c r="AE162" s="340">
        <v>131.8</v>
      </c>
      <c r="AF162" s="331" t="s">
        <v>360</v>
      </c>
    </row>
    <row r="163" spans="1:32" ht="37.5" customHeight="1">
      <c r="A163" s="328" t="s">
        <v>420</v>
      </c>
      <c r="B163" s="329" t="s">
        <v>52</v>
      </c>
      <c r="C163" s="329" t="s">
        <v>277</v>
      </c>
      <c r="D163" s="329" t="s">
        <v>331</v>
      </c>
      <c r="E163" s="329" t="s">
        <v>1172</v>
      </c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30"/>
      <c r="W163" s="330"/>
      <c r="X163" s="330"/>
      <c r="Y163" s="330"/>
      <c r="Z163" s="331" t="s">
        <v>420</v>
      </c>
      <c r="AA163" s="340">
        <v>130</v>
      </c>
      <c r="AB163" s="341"/>
      <c r="AC163" s="341"/>
      <c r="AD163" s="340">
        <v>128.8</v>
      </c>
      <c r="AE163" s="340">
        <v>131.8</v>
      </c>
      <c r="AF163" s="331" t="s">
        <v>420</v>
      </c>
    </row>
    <row r="164" spans="1:32" ht="30" customHeight="1">
      <c r="A164" s="328" t="s">
        <v>908</v>
      </c>
      <c r="B164" s="329" t="s">
        <v>52</v>
      </c>
      <c r="C164" s="329" t="s">
        <v>277</v>
      </c>
      <c r="D164" s="329" t="s">
        <v>331</v>
      </c>
      <c r="E164" s="329" t="s">
        <v>1172</v>
      </c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 t="s">
        <v>746</v>
      </c>
      <c r="U164" s="329"/>
      <c r="V164" s="330"/>
      <c r="W164" s="330"/>
      <c r="X164" s="330"/>
      <c r="Y164" s="330"/>
      <c r="Z164" s="331" t="s">
        <v>908</v>
      </c>
      <c r="AA164" s="340">
        <v>130</v>
      </c>
      <c r="AB164" s="341"/>
      <c r="AC164" s="341"/>
      <c r="AD164" s="340">
        <v>128.8</v>
      </c>
      <c r="AE164" s="340">
        <v>131.8</v>
      </c>
      <c r="AF164" s="331" t="s">
        <v>908</v>
      </c>
    </row>
    <row r="165" spans="1:32" ht="36.75" customHeight="1">
      <c r="A165" s="328" t="s">
        <v>361</v>
      </c>
      <c r="B165" s="329" t="s">
        <v>52</v>
      </c>
      <c r="C165" s="329" t="s">
        <v>277</v>
      </c>
      <c r="D165" s="329" t="s">
        <v>331</v>
      </c>
      <c r="E165" s="329" t="s">
        <v>1173</v>
      </c>
      <c r="F165" s="329"/>
      <c r="G165" s="329"/>
      <c r="H165" s="329"/>
      <c r="I165" s="329"/>
      <c r="J165" s="329"/>
      <c r="K165" s="329"/>
      <c r="L165" s="329"/>
      <c r="M165" s="329"/>
      <c r="N165" s="329"/>
      <c r="O165" s="329"/>
      <c r="P165" s="329"/>
      <c r="Q165" s="329"/>
      <c r="R165" s="329"/>
      <c r="S165" s="329"/>
      <c r="T165" s="329"/>
      <c r="U165" s="329"/>
      <c r="V165" s="330"/>
      <c r="W165" s="330"/>
      <c r="X165" s="330"/>
      <c r="Y165" s="330"/>
      <c r="Z165" s="331" t="s">
        <v>361</v>
      </c>
      <c r="AA165" s="340">
        <v>86.6</v>
      </c>
      <c r="AB165" s="341"/>
      <c r="AC165" s="341"/>
      <c r="AD165" s="340">
        <v>85.8</v>
      </c>
      <c r="AE165" s="340">
        <v>87.8</v>
      </c>
      <c r="AF165" s="331" t="s">
        <v>361</v>
      </c>
    </row>
    <row r="166" spans="1:32" ht="35.25" customHeight="1">
      <c r="A166" s="328" t="s">
        <v>1174</v>
      </c>
      <c r="B166" s="329" t="s">
        <v>52</v>
      </c>
      <c r="C166" s="329" t="s">
        <v>277</v>
      </c>
      <c r="D166" s="329" t="s">
        <v>331</v>
      </c>
      <c r="E166" s="329" t="s">
        <v>1175</v>
      </c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29"/>
      <c r="U166" s="329"/>
      <c r="V166" s="330"/>
      <c r="W166" s="330"/>
      <c r="X166" s="330"/>
      <c r="Y166" s="330"/>
      <c r="Z166" s="331" t="s">
        <v>1174</v>
      </c>
      <c r="AA166" s="340">
        <v>20.9</v>
      </c>
      <c r="AB166" s="341"/>
      <c r="AC166" s="341"/>
      <c r="AD166" s="340">
        <v>20.7</v>
      </c>
      <c r="AE166" s="340">
        <v>21.2</v>
      </c>
      <c r="AF166" s="331" t="s">
        <v>1174</v>
      </c>
    </row>
    <row r="167" spans="1:32" ht="36" customHeight="1">
      <c r="A167" s="328" t="s">
        <v>908</v>
      </c>
      <c r="B167" s="329" t="s">
        <v>52</v>
      </c>
      <c r="C167" s="329" t="s">
        <v>277</v>
      </c>
      <c r="D167" s="329" t="s">
        <v>331</v>
      </c>
      <c r="E167" s="329" t="s">
        <v>1175</v>
      </c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29" t="s">
        <v>746</v>
      </c>
      <c r="U167" s="329"/>
      <c r="V167" s="330"/>
      <c r="W167" s="330"/>
      <c r="X167" s="330"/>
      <c r="Y167" s="330"/>
      <c r="Z167" s="331" t="s">
        <v>908</v>
      </c>
      <c r="AA167" s="340">
        <v>20.9</v>
      </c>
      <c r="AB167" s="341"/>
      <c r="AC167" s="341"/>
      <c r="AD167" s="340">
        <v>20.7</v>
      </c>
      <c r="AE167" s="340">
        <v>21.2</v>
      </c>
      <c r="AF167" s="331" t="s">
        <v>908</v>
      </c>
    </row>
    <row r="168" spans="1:32" ht="50.25" customHeight="1">
      <c r="A168" s="328" t="s">
        <v>362</v>
      </c>
      <c r="B168" s="329" t="s">
        <v>52</v>
      </c>
      <c r="C168" s="329" t="s">
        <v>277</v>
      </c>
      <c r="D168" s="329" t="s">
        <v>331</v>
      </c>
      <c r="E168" s="329" t="s">
        <v>1176</v>
      </c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329"/>
      <c r="Q168" s="329"/>
      <c r="R168" s="329"/>
      <c r="S168" s="329"/>
      <c r="T168" s="329"/>
      <c r="U168" s="329"/>
      <c r="V168" s="330"/>
      <c r="W168" s="330"/>
      <c r="X168" s="330"/>
      <c r="Y168" s="330"/>
      <c r="Z168" s="331" t="s">
        <v>362</v>
      </c>
      <c r="AA168" s="340">
        <v>15.7</v>
      </c>
      <c r="AB168" s="341"/>
      <c r="AC168" s="341"/>
      <c r="AD168" s="340">
        <v>15.6</v>
      </c>
      <c r="AE168" s="340">
        <v>16</v>
      </c>
      <c r="AF168" s="331" t="s">
        <v>362</v>
      </c>
    </row>
    <row r="169" spans="1:32" ht="35.25" customHeight="1">
      <c r="A169" s="328" t="s">
        <v>908</v>
      </c>
      <c r="B169" s="329" t="s">
        <v>52</v>
      </c>
      <c r="C169" s="329" t="s">
        <v>277</v>
      </c>
      <c r="D169" s="329" t="s">
        <v>331</v>
      </c>
      <c r="E169" s="329" t="s">
        <v>1176</v>
      </c>
      <c r="F169" s="329"/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 t="s">
        <v>746</v>
      </c>
      <c r="U169" s="329"/>
      <c r="V169" s="330"/>
      <c r="W169" s="330"/>
      <c r="X169" s="330"/>
      <c r="Y169" s="330"/>
      <c r="Z169" s="331" t="s">
        <v>908</v>
      </c>
      <c r="AA169" s="340">
        <v>15.7</v>
      </c>
      <c r="AB169" s="341"/>
      <c r="AC169" s="341"/>
      <c r="AD169" s="340">
        <v>15.6</v>
      </c>
      <c r="AE169" s="340">
        <v>16</v>
      </c>
      <c r="AF169" s="331" t="s">
        <v>908</v>
      </c>
    </row>
    <row r="170" spans="1:32" ht="33" customHeight="1">
      <c r="A170" s="328" t="s">
        <v>1177</v>
      </c>
      <c r="B170" s="329" t="s">
        <v>52</v>
      </c>
      <c r="C170" s="329" t="s">
        <v>277</v>
      </c>
      <c r="D170" s="329" t="s">
        <v>331</v>
      </c>
      <c r="E170" s="329" t="s">
        <v>1178</v>
      </c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30"/>
      <c r="W170" s="330"/>
      <c r="X170" s="330"/>
      <c r="Y170" s="330"/>
      <c r="Z170" s="331" t="s">
        <v>1177</v>
      </c>
      <c r="AA170" s="340">
        <v>50</v>
      </c>
      <c r="AB170" s="341"/>
      <c r="AC170" s="341"/>
      <c r="AD170" s="340">
        <v>49.5</v>
      </c>
      <c r="AE170" s="340">
        <v>50.6</v>
      </c>
      <c r="AF170" s="331" t="s">
        <v>1177</v>
      </c>
    </row>
    <row r="171" spans="1:32" ht="36.75" customHeight="1">
      <c r="A171" s="328" t="s">
        <v>908</v>
      </c>
      <c r="B171" s="329" t="s">
        <v>52</v>
      </c>
      <c r="C171" s="329" t="s">
        <v>277</v>
      </c>
      <c r="D171" s="329" t="s">
        <v>331</v>
      </c>
      <c r="E171" s="329" t="s">
        <v>1178</v>
      </c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 t="s">
        <v>746</v>
      </c>
      <c r="U171" s="329"/>
      <c r="V171" s="330"/>
      <c r="W171" s="330"/>
      <c r="X171" s="330"/>
      <c r="Y171" s="330"/>
      <c r="Z171" s="331" t="s">
        <v>908</v>
      </c>
      <c r="AA171" s="340">
        <v>50</v>
      </c>
      <c r="AB171" s="341"/>
      <c r="AC171" s="341"/>
      <c r="AD171" s="340">
        <v>49.5</v>
      </c>
      <c r="AE171" s="340">
        <v>50.6</v>
      </c>
      <c r="AF171" s="331" t="s">
        <v>908</v>
      </c>
    </row>
    <row r="172" spans="1:32" ht="16.5" customHeight="1">
      <c r="A172" s="326" t="s">
        <v>1336</v>
      </c>
      <c r="B172" s="319" t="s">
        <v>52</v>
      </c>
      <c r="C172" s="319" t="s">
        <v>282</v>
      </c>
      <c r="D172" s="319" t="s">
        <v>264</v>
      </c>
      <c r="E172" s="319"/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24"/>
      <c r="W172" s="324"/>
      <c r="X172" s="324"/>
      <c r="Y172" s="324"/>
      <c r="Z172" s="327" t="s">
        <v>1336</v>
      </c>
      <c r="AA172" s="339">
        <v>29051.6</v>
      </c>
      <c r="AB172" s="338"/>
      <c r="AC172" s="338"/>
      <c r="AD172" s="339">
        <v>22840.9</v>
      </c>
      <c r="AE172" s="339">
        <v>23319.5</v>
      </c>
      <c r="AF172" s="327" t="s">
        <v>1336</v>
      </c>
    </row>
    <row r="173" spans="1:32" ht="19.5" customHeight="1">
      <c r="A173" s="326" t="s">
        <v>176</v>
      </c>
      <c r="B173" s="319" t="s">
        <v>52</v>
      </c>
      <c r="C173" s="319" t="s">
        <v>282</v>
      </c>
      <c r="D173" s="319" t="s">
        <v>293</v>
      </c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24"/>
      <c r="W173" s="324"/>
      <c r="X173" s="324"/>
      <c r="Y173" s="324"/>
      <c r="Z173" s="327" t="s">
        <v>176</v>
      </c>
      <c r="AA173" s="339">
        <v>11302.3</v>
      </c>
      <c r="AB173" s="338"/>
      <c r="AC173" s="338"/>
      <c r="AD173" s="339">
        <v>11219.3</v>
      </c>
      <c r="AE173" s="339">
        <v>11429.7</v>
      </c>
      <c r="AF173" s="327" t="s">
        <v>176</v>
      </c>
    </row>
    <row r="174" spans="1:32" ht="50.25" customHeight="1">
      <c r="A174" s="328" t="s">
        <v>1079</v>
      </c>
      <c r="B174" s="329" t="s">
        <v>52</v>
      </c>
      <c r="C174" s="329" t="s">
        <v>282</v>
      </c>
      <c r="D174" s="329" t="s">
        <v>293</v>
      </c>
      <c r="E174" s="329" t="s">
        <v>1080</v>
      </c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29"/>
      <c r="V174" s="330"/>
      <c r="W174" s="330"/>
      <c r="X174" s="330"/>
      <c r="Y174" s="330"/>
      <c r="Z174" s="331" t="s">
        <v>1079</v>
      </c>
      <c r="AA174" s="340">
        <v>11302.3</v>
      </c>
      <c r="AB174" s="341"/>
      <c r="AC174" s="341"/>
      <c r="AD174" s="340">
        <v>11219.3</v>
      </c>
      <c r="AE174" s="340">
        <v>11429.7</v>
      </c>
      <c r="AF174" s="331" t="s">
        <v>1079</v>
      </c>
    </row>
    <row r="175" spans="1:32" ht="38.25" customHeight="1">
      <c r="A175" s="328" t="s">
        <v>1081</v>
      </c>
      <c r="B175" s="329" t="s">
        <v>52</v>
      </c>
      <c r="C175" s="329" t="s">
        <v>282</v>
      </c>
      <c r="D175" s="329" t="s">
        <v>293</v>
      </c>
      <c r="E175" s="329" t="s">
        <v>1082</v>
      </c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29"/>
      <c r="U175" s="329"/>
      <c r="V175" s="330"/>
      <c r="W175" s="330"/>
      <c r="X175" s="330"/>
      <c r="Y175" s="330"/>
      <c r="Z175" s="331" t="s">
        <v>1081</v>
      </c>
      <c r="AA175" s="340">
        <v>3868.4</v>
      </c>
      <c r="AB175" s="341"/>
      <c r="AC175" s="341"/>
      <c r="AD175" s="340">
        <v>3833.5</v>
      </c>
      <c r="AE175" s="340">
        <v>3921.9</v>
      </c>
      <c r="AF175" s="331" t="s">
        <v>1081</v>
      </c>
    </row>
    <row r="176" spans="1:32" ht="36" customHeight="1">
      <c r="A176" s="328" t="s">
        <v>1083</v>
      </c>
      <c r="B176" s="329" t="s">
        <v>52</v>
      </c>
      <c r="C176" s="329" t="s">
        <v>282</v>
      </c>
      <c r="D176" s="329" t="s">
        <v>293</v>
      </c>
      <c r="E176" s="329" t="s">
        <v>1084</v>
      </c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29"/>
      <c r="U176" s="329"/>
      <c r="V176" s="330"/>
      <c r="W176" s="330"/>
      <c r="X176" s="330"/>
      <c r="Y176" s="330"/>
      <c r="Z176" s="331" t="s">
        <v>1083</v>
      </c>
      <c r="AA176" s="340">
        <v>3868.4</v>
      </c>
      <c r="AB176" s="341"/>
      <c r="AC176" s="341"/>
      <c r="AD176" s="340">
        <v>3833.5</v>
      </c>
      <c r="AE176" s="340">
        <v>3921.9</v>
      </c>
      <c r="AF176" s="331" t="s">
        <v>1083</v>
      </c>
    </row>
    <row r="177" spans="1:32" ht="24" customHeight="1">
      <c r="A177" s="328" t="s">
        <v>407</v>
      </c>
      <c r="B177" s="329" t="s">
        <v>52</v>
      </c>
      <c r="C177" s="329" t="s">
        <v>282</v>
      </c>
      <c r="D177" s="329" t="s">
        <v>293</v>
      </c>
      <c r="E177" s="329" t="s">
        <v>1085</v>
      </c>
      <c r="F177" s="329"/>
      <c r="G177" s="329"/>
      <c r="H177" s="329"/>
      <c r="I177" s="329"/>
      <c r="J177" s="329"/>
      <c r="K177" s="329"/>
      <c r="L177" s="329"/>
      <c r="M177" s="329"/>
      <c r="N177" s="329"/>
      <c r="O177" s="329"/>
      <c r="P177" s="329"/>
      <c r="Q177" s="329"/>
      <c r="R177" s="329"/>
      <c r="S177" s="329"/>
      <c r="T177" s="329"/>
      <c r="U177" s="329"/>
      <c r="V177" s="330"/>
      <c r="W177" s="330"/>
      <c r="X177" s="330"/>
      <c r="Y177" s="330"/>
      <c r="Z177" s="331" t="s">
        <v>407</v>
      </c>
      <c r="AA177" s="340">
        <v>3868.4</v>
      </c>
      <c r="AB177" s="341"/>
      <c r="AC177" s="341"/>
      <c r="AD177" s="340">
        <v>3833.5</v>
      </c>
      <c r="AE177" s="340">
        <v>3921.9</v>
      </c>
      <c r="AF177" s="331" t="s">
        <v>407</v>
      </c>
    </row>
    <row r="178" spans="1:32" ht="21.75" customHeight="1">
      <c r="A178" s="328" t="s">
        <v>747</v>
      </c>
      <c r="B178" s="329" t="s">
        <v>52</v>
      </c>
      <c r="C178" s="329" t="s">
        <v>282</v>
      </c>
      <c r="D178" s="329" t="s">
        <v>293</v>
      </c>
      <c r="E178" s="329" t="s">
        <v>1085</v>
      </c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29" t="s">
        <v>748</v>
      </c>
      <c r="U178" s="329"/>
      <c r="V178" s="330"/>
      <c r="W178" s="330"/>
      <c r="X178" s="330"/>
      <c r="Y178" s="330"/>
      <c r="Z178" s="331" t="s">
        <v>747</v>
      </c>
      <c r="AA178" s="340">
        <v>3868.4</v>
      </c>
      <c r="AB178" s="341"/>
      <c r="AC178" s="341"/>
      <c r="AD178" s="340">
        <v>3833.5</v>
      </c>
      <c r="AE178" s="340">
        <v>3921.9</v>
      </c>
      <c r="AF178" s="331" t="s">
        <v>747</v>
      </c>
    </row>
    <row r="179" spans="1:32" ht="31.5" customHeight="1">
      <c r="A179" s="328" t="s">
        <v>421</v>
      </c>
      <c r="B179" s="329" t="s">
        <v>52</v>
      </c>
      <c r="C179" s="329" t="s">
        <v>282</v>
      </c>
      <c r="D179" s="329" t="s">
        <v>293</v>
      </c>
      <c r="E179" s="329" t="s">
        <v>1086</v>
      </c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30"/>
      <c r="W179" s="330"/>
      <c r="X179" s="330"/>
      <c r="Y179" s="330"/>
      <c r="Z179" s="331" t="s">
        <v>421</v>
      </c>
      <c r="AA179" s="340">
        <v>4077.5</v>
      </c>
      <c r="AB179" s="341"/>
      <c r="AC179" s="341"/>
      <c r="AD179" s="340">
        <v>4040.7</v>
      </c>
      <c r="AE179" s="340">
        <v>4133.9</v>
      </c>
      <c r="AF179" s="331" t="s">
        <v>421</v>
      </c>
    </row>
    <row r="180" spans="1:32" ht="33" customHeight="1">
      <c r="A180" s="328" t="s">
        <v>1087</v>
      </c>
      <c r="B180" s="329" t="s">
        <v>52</v>
      </c>
      <c r="C180" s="329" t="s">
        <v>282</v>
      </c>
      <c r="D180" s="329" t="s">
        <v>293</v>
      </c>
      <c r="E180" s="329" t="s">
        <v>1088</v>
      </c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30"/>
      <c r="W180" s="330"/>
      <c r="X180" s="330"/>
      <c r="Y180" s="330"/>
      <c r="Z180" s="331" t="s">
        <v>1087</v>
      </c>
      <c r="AA180" s="340">
        <v>4077.5</v>
      </c>
      <c r="AB180" s="341"/>
      <c r="AC180" s="341"/>
      <c r="AD180" s="340">
        <v>4040.7</v>
      </c>
      <c r="AE180" s="340">
        <v>4133.9</v>
      </c>
      <c r="AF180" s="331" t="s">
        <v>1087</v>
      </c>
    </row>
    <row r="181" spans="1:32" ht="18" customHeight="1">
      <c r="A181" s="328" t="s">
        <v>408</v>
      </c>
      <c r="B181" s="329" t="s">
        <v>52</v>
      </c>
      <c r="C181" s="329" t="s">
        <v>282</v>
      </c>
      <c r="D181" s="329" t="s">
        <v>293</v>
      </c>
      <c r="E181" s="329" t="s">
        <v>1089</v>
      </c>
      <c r="F181" s="329"/>
      <c r="G181" s="329"/>
      <c r="H181" s="329"/>
      <c r="I181" s="329"/>
      <c r="J181" s="329"/>
      <c r="K181" s="329"/>
      <c r="L181" s="329"/>
      <c r="M181" s="329"/>
      <c r="N181" s="329"/>
      <c r="O181" s="329"/>
      <c r="P181" s="329"/>
      <c r="Q181" s="329"/>
      <c r="R181" s="329"/>
      <c r="S181" s="329"/>
      <c r="T181" s="329"/>
      <c r="U181" s="329"/>
      <c r="V181" s="330"/>
      <c r="W181" s="330"/>
      <c r="X181" s="330"/>
      <c r="Y181" s="330"/>
      <c r="Z181" s="331" t="s">
        <v>408</v>
      </c>
      <c r="AA181" s="340">
        <v>4077.5</v>
      </c>
      <c r="AB181" s="341"/>
      <c r="AC181" s="341"/>
      <c r="AD181" s="340">
        <v>4040.7</v>
      </c>
      <c r="AE181" s="340">
        <v>4133.9</v>
      </c>
      <c r="AF181" s="331" t="s">
        <v>408</v>
      </c>
    </row>
    <row r="182" spans="1:32" ht="18" customHeight="1">
      <c r="A182" s="328" t="s">
        <v>747</v>
      </c>
      <c r="B182" s="329" t="s">
        <v>52</v>
      </c>
      <c r="C182" s="329" t="s">
        <v>282</v>
      </c>
      <c r="D182" s="329" t="s">
        <v>293</v>
      </c>
      <c r="E182" s="329" t="s">
        <v>1089</v>
      </c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 t="s">
        <v>748</v>
      </c>
      <c r="U182" s="329"/>
      <c r="V182" s="330"/>
      <c r="W182" s="330"/>
      <c r="X182" s="330"/>
      <c r="Y182" s="330"/>
      <c r="Z182" s="331" t="s">
        <v>747</v>
      </c>
      <c r="AA182" s="340">
        <v>4077.5</v>
      </c>
      <c r="AB182" s="341"/>
      <c r="AC182" s="341"/>
      <c r="AD182" s="340">
        <v>4040.7</v>
      </c>
      <c r="AE182" s="340">
        <v>4133.9</v>
      </c>
      <c r="AF182" s="331" t="s">
        <v>747</v>
      </c>
    </row>
    <row r="183" spans="1:32" ht="49.5" customHeight="1">
      <c r="A183" s="328" t="s">
        <v>1090</v>
      </c>
      <c r="B183" s="329" t="s">
        <v>52</v>
      </c>
      <c r="C183" s="329" t="s">
        <v>282</v>
      </c>
      <c r="D183" s="329" t="s">
        <v>293</v>
      </c>
      <c r="E183" s="329" t="s">
        <v>1091</v>
      </c>
      <c r="F183" s="329"/>
      <c r="G183" s="329"/>
      <c r="H183" s="329"/>
      <c r="I183" s="329"/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30"/>
      <c r="W183" s="330"/>
      <c r="X183" s="330"/>
      <c r="Y183" s="330"/>
      <c r="Z183" s="331" t="s">
        <v>1090</v>
      </c>
      <c r="AA183" s="340">
        <v>606.4</v>
      </c>
      <c r="AB183" s="341"/>
      <c r="AC183" s="341"/>
      <c r="AD183" s="340">
        <v>601</v>
      </c>
      <c r="AE183" s="340">
        <v>614.9</v>
      </c>
      <c r="AF183" s="331" t="s">
        <v>1090</v>
      </c>
    </row>
    <row r="184" spans="1:32" ht="65.25" customHeight="1">
      <c r="A184" s="328" t="s">
        <v>1092</v>
      </c>
      <c r="B184" s="329" t="s">
        <v>52</v>
      </c>
      <c r="C184" s="329" t="s">
        <v>282</v>
      </c>
      <c r="D184" s="329" t="s">
        <v>293</v>
      </c>
      <c r="E184" s="329" t="s">
        <v>1093</v>
      </c>
      <c r="F184" s="329"/>
      <c r="G184" s="329"/>
      <c r="H184" s="329"/>
      <c r="I184" s="329"/>
      <c r="J184" s="329"/>
      <c r="K184" s="329"/>
      <c r="L184" s="329"/>
      <c r="M184" s="329"/>
      <c r="N184" s="329"/>
      <c r="O184" s="329"/>
      <c r="P184" s="329"/>
      <c r="Q184" s="329"/>
      <c r="R184" s="329"/>
      <c r="S184" s="329"/>
      <c r="T184" s="329"/>
      <c r="U184" s="329"/>
      <c r="V184" s="330"/>
      <c r="W184" s="330"/>
      <c r="X184" s="330"/>
      <c r="Y184" s="330"/>
      <c r="Z184" s="331" t="s">
        <v>1092</v>
      </c>
      <c r="AA184" s="340">
        <v>606.4</v>
      </c>
      <c r="AB184" s="341"/>
      <c r="AC184" s="341"/>
      <c r="AD184" s="340">
        <v>601</v>
      </c>
      <c r="AE184" s="340">
        <v>614.9</v>
      </c>
      <c r="AF184" s="331" t="s">
        <v>1092</v>
      </c>
    </row>
    <row r="185" spans="1:32" ht="42" customHeight="1">
      <c r="A185" s="328" t="s">
        <v>326</v>
      </c>
      <c r="B185" s="329" t="s">
        <v>52</v>
      </c>
      <c r="C185" s="329" t="s">
        <v>282</v>
      </c>
      <c r="D185" s="329" t="s">
        <v>293</v>
      </c>
      <c r="E185" s="329" t="s">
        <v>1094</v>
      </c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30"/>
      <c r="W185" s="330"/>
      <c r="X185" s="330"/>
      <c r="Y185" s="330"/>
      <c r="Z185" s="331" t="s">
        <v>326</v>
      </c>
      <c r="AA185" s="340">
        <v>606.4</v>
      </c>
      <c r="AB185" s="341"/>
      <c r="AC185" s="341"/>
      <c r="AD185" s="340">
        <v>601</v>
      </c>
      <c r="AE185" s="340">
        <v>614.9</v>
      </c>
      <c r="AF185" s="331" t="s">
        <v>326</v>
      </c>
    </row>
    <row r="186" spans="1:32" ht="36" customHeight="1">
      <c r="A186" s="328" t="s">
        <v>908</v>
      </c>
      <c r="B186" s="329" t="s">
        <v>52</v>
      </c>
      <c r="C186" s="329" t="s">
        <v>282</v>
      </c>
      <c r="D186" s="329" t="s">
        <v>293</v>
      </c>
      <c r="E186" s="329" t="s">
        <v>1094</v>
      </c>
      <c r="F186" s="329"/>
      <c r="G186" s="329"/>
      <c r="H186" s="329"/>
      <c r="I186" s="329"/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 t="s">
        <v>746</v>
      </c>
      <c r="U186" s="329"/>
      <c r="V186" s="330"/>
      <c r="W186" s="330"/>
      <c r="X186" s="330"/>
      <c r="Y186" s="330"/>
      <c r="Z186" s="331" t="s">
        <v>908</v>
      </c>
      <c r="AA186" s="340">
        <v>546.4</v>
      </c>
      <c r="AB186" s="341"/>
      <c r="AC186" s="341"/>
      <c r="AD186" s="340">
        <v>541.5</v>
      </c>
      <c r="AE186" s="340">
        <v>554</v>
      </c>
      <c r="AF186" s="331" t="s">
        <v>908</v>
      </c>
    </row>
    <row r="187" spans="1:32" ht="21" customHeight="1">
      <c r="A187" s="328" t="s">
        <v>750</v>
      </c>
      <c r="B187" s="329" t="s">
        <v>52</v>
      </c>
      <c r="C187" s="329" t="s">
        <v>282</v>
      </c>
      <c r="D187" s="329" t="s">
        <v>293</v>
      </c>
      <c r="E187" s="329" t="s">
        <v>1094</v>
      </c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 t="s">
        <v>749</v>
      </c>
      <c r="U187" s="329"/>
      <c r="V187" s="330"/>
      <c r="W187" s="330"/>
      <c r="X187" s="330"/>
      <c r="Y187" s="330"/>
      <c r="Z187" s="331" t="s">
        <v>750</v>
      </c>
      <c r="AA187" s="340">
        <v>60</v>
      </c>
      <c r="AB187" s="341"/>
      <c r="AC187" s="341"/>
      <c r="AD187" s="340">
        <v>59.5</v>
      </c>
      <c r="AE187" s="340">
        <v>60.9</v>
      </c>
      <c r="AF187" s="331" t="s">
        <v>750</v>
      </c>
    </row>
    <row r="188" spans="1:32" ht="42" customHeight="1">
      <c r="A188" s="328" t="s">
        <v>1096</v>
      </c>
      <c r="B188" s="329" t="s">
        <v>52</v>
      </c>
      <c r="C188" s="329" t="s">
        <v>282</v>
      </c>
      <c r="D188" s="329" t="s">
        <v>293</v>
      </c>
      <c r="E188" s="329" t="s">
        <v>1097</v>
      </c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30"/>
      <c r="W188" s="330"/>
      <c r="X188" s="330"/>
      <c r="Y188" s="330"/>
      <c r="Z188" s="331" t="s">
        <v>1096</v>
      </c>
      <c r="AA188" s="340">
        <v>2750</v>
      </c>
      <c r="AB188" s="341"/>
      <c r="AC188" s="341"/>
      <c r="AD188" s="340">
        <v>2744.1</v>
      </c>
      <c r="AE188" s="340">
        <v>2759</v>
      </c>
      <c r="AF188" s="331" t="s">
        <v>1096</v>
      </c>
    </row>
    <row r="189" spans="1:32" ht="33" customHeight="1">
      <c r="A189" s="328" t="s">
        <v>1098</v>
      </c>
      <c r="B189" s="329" t="s">
        <v>52</v>
      </c>
      <c r="C189" s="329" t="s">
        <v>282</v>
      </c>
      <c r="D189" s="329" t="s">
        <v>293</v>
      </c>
      <c r="E189" s="329" t="s">
        <v>1099</v>
      </c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30"/>
      <c r="W189" s="330"/>
      <c r="X189" s="330"/>
      <c r="Y189" s="330"/>
      <c r="Z189" s="331" t="s">
        <v>1098</v>
      </c>
      <c r="AA189" s="340">
        <v>2750</v>
      </c>
      <c r="AB189" s="341"/>
      <c r="AC189" s="341"/>
      <c r="AD189" s="340">
        <v>2744.1</v>
      </c>
      <c r="AE189" s="340">
        <v>2759</v>
      </c>
      <c r="AF189" s="331" t="s">
        <v>1098</v>
      </c>
    </row>
    <row r="190" spans="1:32" ht="34.5" customHeight="1">
      <c r="A190" s="328" t="s">
        <v>328</v>
      </c>
      <c r="B190" s="329" t="s">
        <v>52</v>
      </c>
      <c r="C190" s="329" t="s">
        <v>282</v>
      </c>
      <c r="D190" s="329" t="s">
        <v>293</v>
      </c>
      <c r="E190" s="329" t="s">
        <v>1100</v>
      </c>
      <c r="F190" s="329"/>
      <c r="G190" s="329"/>
      <c r="H190" s="329"/>
      <c r="I190" s="329"/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30"/>
      <c r="W190" s="330"/>
      <c r="X190" s="330"/>
      <c r="Y190" s="330"/>
      <c r="Z190" s="331" t="s">
        <v>328</v>
      </c>
      <c r="AA190" s="340">
        <v>650</v>
      </c>
      <c r="AB190" s="341"/>
      <c r="AC190" s="341"/>
      <c r="AD190" s="340">
        <v>644.1</v>
      </c>
      <c r="AE190" s="340">
        <v>659</v>
      </c>
      <c r="AF190" s="331" t="s">
        <v>328</v>
      </c>
    </row>
    <row r="191" spans="1:32" ht="20.25" customHeight="1">
      <c r="A191" s="328" t="s">
        <v>747</v>
      </c>
      <c r="B191" s="329" t="s">
        <v>52</v>
      </c>
      <c r="C191" s="329" t="s">
        <v>282</v>
      </c>
      <c r="D191" s="329" t="s">
        <v>293</v>
      </c>
      <c r="E191" s="329" t="s">
        <v>1100</v>
      </c>
      <c r="F191" s="329"/>
      <c r="G191" s="329"/>
      <c r="H191" s="329"/>
      <c r="I191" s="329"/>
      <c r="J191" s="329"/>
      <c r="K191" s="329"/>
      <c r="L191" s="329"/>
      <c r="M191" s="329"/>
      <c r="N191" s="329"/>
      <c r="O191" s="329"/>
      <c r="P191" s="329"/>
      <c r="Q191" s="329"/>
      <c r="R191" s="329"/>
      <c r="S191" s="329"/>
      <c r="T191" s="329" t="s">
        <v>748</v>
      </c>
      <c r="U191" s="329"/>
      <c r="V191" s="330"/>
      <c r="W191" s="330"/>
      <c r="X191" s="330"/>
      <c r="Y191" s="330"/>
      <c r="Z191" s="331" t="s">
        <v>747</v>
      </c>
      <c r="AA191" s="340">
        <v>650</v>
      </c>
      <c r="AB191" s="341"/>
      <c r="AC191" s="341"/>
      <c r="AD191" s="340">
        <v>644.1</v>
      </c>
      <c r="AE191" s="340">
        <v>659</v>
      </c>
      <c r="AF191" s="331" t="s">
        <v>747</v>
      </c>
    </row>
    <row r="192" spans="1:32" ht="20.25" customHeight="1">
      <c r="A192" s="328" t="s">
        <v>327</v>
      </c>
      <c r="B192" s="329" t="s">
        <v>52</v>
      </c>
      <c r="C192" s="329" t="s">
        <v>282</v>
      </c>
      <c r="D192" s="329" t="s">
        <v>293</v>
      </c>
      <c r="E192" s="329" t="s">
        <v>1102</v>
      </c>
      <c r="F192" s="329"/>
      <c r="G192" s="329"/>
      <c r="H192" s="329"/>
      <c r="I192" s="329"/>
      <c r="J192" s="329"/>
      <c r="K192" s="329"/>
      <c r="L192" s="329"/>
      <c r="M192" s="329"/>
      <c r="N192" s="329"/>
      <c r="O192" s="329"/>
      <c r="P192" s="329"/>
      <c r="Q192" s="329"/>
      <c r="R192" s="329"/>
      <c r="S192" s="329"/>
      <c r="T192" s="329"/>
      <c r="U192" s="329"/>
      <c r="V192" s="330"/>
      <c r="W192" s="330"/>
      <c r="X192" s="330"/>
      <c r="Y192" s="330"/>
      <c r="Z192" s="331" t="s">
        <v>327</v>
      </c>
      <c r="AA192" s="340">
        <v>2100</v>
      </c>
      <c r="AB192" s="341"/>
      <c r="AC192" s="341"/>
      <c r="AD192" s="340">
        <v>2100</v>
      </c>
      <c r="AE192" s="340">
        <v>2100</v>
      </c>
      <c r="AF192" s="331" t="s">
        <v>327</v>
      </c>
    </row>
    <row r="193" spans="1:32" ht="20.25" customHeight="1">
      <c r="A193" s="328" t="s">
        <v>747</v>
      </c>
      <c r="B193" s="329" t="s">
        <v>52</v>
      </c>
      <c r="C193" s="329" t="s">
        <v>282</v>
      </c>
      <c r="D193" s="329" t="s">
        <v>293</v>
      </c>
      <c r="E193" s="329" t="s">
        <v>1102</v>
      </c>
      <c r="F193" s="329"/>
      <c r="G193" s="329"/>
      <c r="H193" s="329"/>
      <c r="I193" s="329"/>
      <c r="J193" s="329"/>
      <c r="K193" s="329"/>
      <c r="L193" s="329"/>
      <c r="M193" s="329"/>
      <c r="N193" s="329"/>
      <c r="O193" s="329"/>
      <c r="P193" s="329"/>
      <c r="Q193" s="329"/>
      <c r="R193" s="329"/>
      <c r="S193" s="329"/>
      <c r="T193" s="329" t="s">
        <v>748</v>
      </c>
      <c r="U193" s="329"/>
      <c r="V193" s="330"/>
      <c r="W193" s="330"/>
      <c r="X193" s="330"/>
      <c r="Y193" s="330"/>
      <c r="Z193" s="331" t="s">
        <v>747</v>
      </c>
      <c r="AA193" s="340">
        <v>2100</v>
      </c>
      <c r="AB193" s="341"/>
      <c r="AC193" s="341"/>
      <c r="AD193" s="340">
        <v>2100</v>
      </c>
      <c r="AE193" s="340">
        <v>2100</v>
      </c>
      <c r="AF193" s="331" t="s">
        <v>747</v>
      </c>
    </row>
    <row r="194" spans="1:32" ht="16.5" customHeight="1">
      <c r="A194" s="326" t="s">
        <v>178</v>
      </c>
      <c r="B194" s="319" t="s">
        <v>52</v>
      </c>
      <c r="C194" s="319" t="s">
        <v>282</v>
      </c>
      <c r="D194" s="319" t="s">
        <v>325</v>
      </c>
      <c r="E194" s="319"/>
      <c r="F194" s="319"/>
      <c r="G194" s="319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24"/>
      <c r="W194" s="324"/>
      <c r="X194" s="324"/>
      <c r="Y194" s="324"/>
      <c r="Z194" s="327" t="s">
        <v>178</v>
      </c>
      <c r="AA194" s="339">
        <v>4025</v>
      </c>
      <c r="AB194" s="338"/>
      <c r="AC194" s="338"/>
      <c r="AD194" s="339">
        <v>24.8</v>
      </c>
      <c r="AE194" s="339">
        <v>25.4</v>
      </c>
      <c r="AF194" s="327" t="s">
        <v>178</v>
      </c>
    </row>
    <row r="195" spans="1:32" ht="21.75" customHeight="1">
      <c r="A195" s="328" t="s">
        <v>1272</v>
      </c>
      <c r="B195" s="329" t="s">
        <v>52</v>
      </c>
      <c r="C195" s="329" t="s">
        <v>282</v>
      </c>
      <c r="D195" s="329" t="s">
        <v>325</v>
      </c>
      <c r="E195" s="329" t="s">
        <v>1273</v>
      </c>
      <c r="F195" s="329"/>
      <c r="G195" s="329"/>
      <c r="H195" s="329"/>
      <c r="I195" s="329"/>
      <c r="J195" s="329"/>
      <c r="K195" s="329"/>
      <c r="L195" s="329"/>
      <c r="M195" s="329"/>
      <c r="N195" s="329"/>
      <c r="O195" s="329"/>
      <c r="P195" s="329"/>
      <c r="Q195" s="329"/>
      <c r="R195" s="329"/>
      <c r="S195" s="329"/>
      <c r="T195" s="329"/>
      <c r="U195" s="329"/>
      <c r="V195" s="330"/>
      <c r="W195" s="330"/>
      <c r="X195" s="330"/>
      <c r="Y195" s="330"/>
      <c r="Z195" s="331" t="s">
        <v>1272</v>
      </c>
      <c r="AA195" s="340">
        <v>4025</v>
      </c>
      <c r="AB195" s="341"/>
      <c r="AC195" s="341"/>
      <c r="AD195" s="340">
        <v>24.8</v>
      </c>
      <c r="AE195" s="340">
        <v>25.4</v>
      </c>
      <c r="AF195" s="331" t="s">
        <v>1272</v>
      </c>
    </row>
    <row r="196" spans="1:32" ht="18" customHeight="1">
      <c r="A196" s="328" t="s">
        <v>386</v>
      </c>
      <c r="B196" s="329" t="s">
        <v>52</v>
      </c>
      <c r="C196" s="329" t="s">
        <v>282</v>
      </c>
      <c r="D196" s="329" t="s">
        <v>325</v>
      </c>
      <c r="E196" s="329" t="s">
        <v>1274</v>
      </c>
      <c r="F196" s="329"/>
      <c r="G196" s="329"/>
      <c r="H196" s="329"/>
      <c r="I196" s="329"/>
      <c r="J196" s="329"/>
      <c r="K196" s="329"/>
      <c r="L196" s="329"/>
      <c r="M196" s="329"/>
      <c r="N196" s="329"/>
      <c r="O196" s="329"/>
      <c r="P196" s="329"/>
      <c r="Q196" s="329"/>
      <c r="R196" s="329"/>
      <c r="S196" s="329"/>
      <c r="T196" s="329"/>
      <c r="U196" s="329"/>
      <c r="V196" s="330"/>
      <c r="W196" s="330"/>
      <c r="X196" s="330"/>
      <c r="Y196" s="330"/>
      <c r="Z196" s="331" t="s">
        <v>386</v>
      </c>
      <c r="AA196" s="340">
        <v>4025</v>
      </c>
      <c r="AB196" s="341"/>
      <c r="AC196" s="341"/>
      <c r="AD196" s="340">
        <v>24.8</v>
      </c>
      <c r="AE196" s="340">
        <v>25.4</v>
      </c>
      <c r="AF196" s="331" t="s">
        <v>386</v>
      </c>
    </row>
    <row r="197" spans="1:32" ht="18" customHeight="1">
      <c r="A197" s="328" t="s">
        <v>386</v>
      </c>
      <c r="B197" s="329" t="s">
        <v>52</v>
      </c>
      <c r="C197" s="329" t="s">
        <v>282</v>
      </c>
      <c r="D197" s="329" t="s">
        <v>325</v>
      </c>
      <c r="E197" s="329" t="s">
        <v>1275</v>
      </c>
      <c r="F197" s="329"/>
      <c r="G197" s="329"/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30"/>
      <c r="W197" s="330"/>
      <c r="X197" s="330"/>
      <c r="Y197" s="330"/>
      <c r="Z197" s="331" t="s">
        <v>386</v>
      </c>
      <c r="AA197" s="340">
        <v>4025</v>
      </c>
      <c r="AB197" s="341"/>
      <c r="AC197" s="341"/>
      <c r="AD197" s="340">
        <v>24.8</v>
      </c>
      <c r="AE197" s="340">
        <v>25.4</v>
      </c>
      <c r="AF197" s="331" t="s">
        <v>386</v>
      </c>
    </row>
    <row r="198" spans="1:32" ht="69" customHeight="1">
      <c r="A198" s="328" t="s">
        <v>395</v>
      </c>
      <c r="B198" s="329" t="s">
        <v>52</v>
      </c>
      <c r="C198" s="329" t="s">
        <v>282</v>
      </c>
      <c r="D198" s="329" t="s">
        <v>325</v>
      </c>
      <c r="E198" s="329" t="s">
        <v>1278</v>
      </c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9"/>
      <c r="Q198" s="329"/>
      <c r="R198" s="329"/>
      <c r="S198" s="329"/>
      <c r="T198" s="329"/>
      <c r="U198" s="329"/>
      <c r="V198" s="330"/>
      <c r="W198" s="330"/>
      <c r="X198" s="330"/>
      <c r="Y198" s="330"/>
      <c r="Z198" s="331" t="s">
        <v>395</v>
      </c>
      <c r="AA198" s="340">
        <v>4000</v>
      </c>
      <c r="AB198" s="341"/>
      <c r="AC198" s="341"/>
      <c r="AD198" s="340"/>
      <c r="AE198" s="340"/>
      <c r="AF198" s="331" t="s">
        <v>395</v>
      </c>
    </row>
    <row r="199" spans="1:32" ht="21" customHeight="1">
      <c r="A199" s="328" t="s">
        <v>747</v>
      </c>
      <c r="B199" s="329" t="s">
        <v>52</v>
      </c>
      <c r="C199" s="329" t="s">
        <v>282</v>
      </c>
      <c r="D199" s="329" t="s">
        <v>325</v>
      </c>
      <c r="E199" s="329" t="s">
        <v>1278</v>
      </c>
      <c r="F199" s="329"/>
      <c r="G199" s="329"/>
      <c r="H199" s="329"/>
      <c r="I199" s="329"/>
      <c r="J199" s="329"/>
      <c r="K199" s="329"/>
      <c r="L199" s="329"/>
      <c r="M199" s="329"/>
      <c r="N199" s="329"/>
      <c r="O199" s="329"/>
      <c r="P199" s="329"/>
      <c r="Q199" s="329"/>
      <c r="R199" s="329"/>
      <c r="S199" s="329"/>
      <c r="T199" s="329" t="s">
        <v>748</v>
      </c>
      <c r="U199" s="329"/>
      <c r="V199" s="330"/>
      <c r="W199" s="330"/>
      <c r="X199" s="330"/>
      <c r="Y199" s="330"/>
      <c r="Z199" s="331" t="s">
        <v>747</v>
      </c>
      <c r="AA199" s="340">
        <v>4000</v>
      </c>
      <c r="AB199" s="341"/>
      <c r="AC199" s="341"/>
      <c r="AD199" s="340"/>
      <c r="AE199" s="340"/>
      <c r="AF199" s="331" t="s">
        <v>747</v>
      </c>
    </row>
    <row r="200" spans="1:32" ht="21" customHeight="1">
      <c r="A200" s="328" t="s">
        <v>397</v>
      </c>
      <c r="B200" s="329" t="s">
        <v>52</v>
      </c>
      <c r="C200" s="329" t="s">
        <v>282</v>
      </c>
      <c r="D200" s="329" t="s">
        <v>325</v>
      </c>
      <c r="E200" s="329" t="s">
        <v>1291</v>
      </c>
      <c r="F200" s="329"/>
      <c r="G200" s="329"/>
      <c r="H200" s="329"/>
      <c r="I200" s="329"/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30"/>
      <c r="W200" s="330"/>
      <c r="X200" s="330"/>
      <c r="Y200" s="330"/>
      <c r="Z200" s="331" t="s">
        <v>397</v>
      </c>
      <c r="AA200" s="340">
        <v>25</v>
      </c>
      <c r="AB200" s="341"/>
      <c r="AC200" s="341"/>
      <c r="AD200" s="340">
        <v>24.8</v>
      </c>
      <c r="AE200" s="340">
        <v>25.4</v>
      </c>
      <c r="AF200" s="331" t="s">
        <v>397</v>
      </c>
    </row>
    <row r="201" spans="1:32" ht="33" customHeight="1">
      <c r="A201" s="328" t="s">
        <v>908</v>
      </c>
      <c r="B201" s="329" t="s">
        <v>52</v>
      </c>
      <c r="C201" s="329" t="s">
        <v>282</v>
      </c>
      <c r="D201" s="329" t="s">
        <v>325</v>
      </c>
      <c r="E201" s="329" t="s">
        <v>1291</v>
      </c>
      <c r="F201" s="329"/>
      <c r="G201" s="329"/>
      <c r="H201" s="329"/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 t="s">
        <v>746</v>
      </c>
      <c r="U201" s="329"/>
      <c r="V201" s="330"/>
      <c r="W201" s="330"/>
      <c r="X201" s="330"/>
      <c r="Y201" s="330"/>
      <c r="Z201" s="331" t="s">
        <v>908</v>
      </c>
      <c r="AA201" s="340">
        <v>25</v>
      </c>
      <c r="AB201" s="341"/>
      <c r="AC201" s="341"/>
      <c r="AD201" s="340">
        <v>24.8</v>
      </c>
      <c r="AE201" s="340">
        <v>25.4</v>
      </c>
      <c r="AF201" s="331" t="s">
        <v>908</v>
      </c>
    </row>
    <row r="202" spans="1:32" ht="23.25" customHeight="1">
      <c r="A202" s="326" t="s">
        <v>182</v>
      </c>
      <c r="B202" s="319" t="s">
        <v>52</v>
      </c>
      <c r="C202" s="319" t="s">
        <v>282</v>
      </c>
      <c r="D202" s="319" t="s">
        <v>356</v>
      </c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24"/>
      <c r="W202" s="324"/>
      <c r="X202" s="324"/>
      <c r="Y202" s="324"/>
      <c r="Z202" s="327" t="s">
        <v>182</v>
      </c>
      <c r="AA202" s="339">
        <v>13724.3</v>
      </c>
      <c r="AB202" s="338"/>
      <c r="AC202" s="338"/>
      <c r="AD202" s="339">
        <v>11596.8</v>
      </c>
      <c r="AE202" s="339">
        <v>11864.4</v>
      </c>
      <c r="AF202" s="327" t="s">
        <v>182</v>
      </c>
    </row>
    <row r="203" spans="1:32" ht="52.5" customHeight="1">
      <c r="A203" s="328" t="s">
        <v>1079</v>
      </c>
      <c r="B203" s="329" t="s">
        <v>52</v>
      </c>
      <c r="C203" s="329" t="s">
        <v>282</v>
      </c>
      <c r="D203" s="329" t="s">
        <v>356</v>
      </c>
      <c r="E203" s="329" t="s">
        <v>1080</v>
      </c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30"/>
      <c r="W203" s="330"/>
      <c r="X203" s="330"/>
      <c r="Y203" s="330"/>
      <c r="Z203" s="331" t="s">
        <v>1079</v>
      </c>
      <c r="AA203" s="340">
        <v>418.2</v>
      </c>
      <c r="AB203" s="341"/>
      <c r="AC203" s="341"/>
      <c r="AD203" s="340">
        <v>414.4</v>
      </c>
      <c r="AE203" s="340">
        <v>424</v>
      </c>
      <c r="AF203" s="331" t="s">
        <v>1079</v>
      </c>
    </row>
    <row r="204" spans="1:32" ht="42" customHeight="1">
      <c r="A204" s="328" t="s">
        <v>1096</v>
      </c>
      <c r="B204" s="329" t="s">
        <v>52</v>
      </c>
      <c r="C204" s="329" t="s">
        <v>282</v>
      </c>
      <c r="D204" s="329" t="s">
        <v>356</v>
      </c>
      <c r="E204" s="329" t="s">
        <v>1097</v>
      </c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30"/>
      <c r="W204" s="330"/>
      <c r="X204" s="330"/>
      <c r="Y204" s="330"/>
      <c r="Z204" s="331" t="s">
        <v>1096</v>
      </c>
      <c r="AA204" s="340">
        <v>418.2</v>
      </c>
      <c r="AB204" s="341"/>
      <c r="AC204" s="341"/>
      <c r="AD204" s="340">
        <v>414.4</v>
      </c>
      <c r="AE204" s="340">
        <v>424</v>
      </c>
      <c r="AF204" s="331" t="s">
        <v>1096</v>
      </c>
    </row>
    <row r="205" spans="1:32" ht="39" customHeight="1">
      <c r="A205" s="328" t="s">
        <v>1098</v>
      </c>
      <c r="B205" s="329" t="s">
        <v>52</v>
      </c>
      <c r="C205" s="329" t="s">
        <v>282</v>
      </c>
      <c r="D205" s="329" t="s">
        <v>356</v>
      </c>
      <c r="E205" s="329" t="s">
        <v>1099</v>
      </c>
      <c r="F205" s="329"/>
      <c r="G205" s="329"/>
      <c r="H205" s="329"/>
      <c r="I205" s="329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30"/>
      <c r="W205" s="330"/>
      <c r="X205" s="330"/>
      <c r="Y205" s="330"/>
      <c r="Z205" s="331" t="s">
        <v>1098</v>
      </c>
      <c r="AA205" s="340">
        <v>418.2</v>
      </c>
      <c r="AB205" s="341"/>
      <c r="AC205" s="341"/>
      <c r="AD205" s="340">
        <v>414.4</v>
      </c>
      <c r="AE205" s="340">
        <v>424</v>
      </c>
      <c r="AF205" s="331" t="s">
        <v>1098</v>
      </c>
    </row>
    <row r="206" spans="1:32" ht="40.5" customHeight="1">
      <c r="A206" s="328" t="s">
        <v>329</v>
      </c>
      <c r="B206" s="329" t="s">
        <v>52</v>
      </c>
      <c r="C206" s="329" t="s">
        <v>282</v>
      </c>
      <c r="D206" s="329" t="s">
        <v>356</v>
      </c>
      <c r="E206" s="329" t="s">
        <v>1101</v>
      </c>
      <c r="F206" s="329"/>
      <c r="G206" s="329"/>
      <c r="H206" s="329"/>
      <c r="I206" s="329"/>
      <c r="J206" s="329"/>
      <c r="K206" s="329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30"/>
      <c r="W206" s="330"/>
      <c r="X206" s="330"/>
      <c r="Y206" s="330"/>
      <c r="Z206" s="331" t="s">
        <v>329</v>
      </c>
      <c r="AA206" s="340">
        <v>418.2</v>
      </c>
      <c r="AB206" s="341"/>
      <c r="AC206" s="341"/>
      <c r="AD206" s="340">
        <v>414.4</v>
      </c>
      <c r="AE206" s="340">
        <v>424</v>
      </c>
      <c r="AF206" s="331" t="s">
        <v>329</v>
      </c>
    </row>
    <row r="207" spans="1:32" ht="34.5" customHeight="1">
      <c r="A207" s="328" t="s">
        <v>751</v>
      </c>
      <c r="B207" s="329" t="s">
        <v>52</v>
      </c>
      <c r="C207" s="329" t="s">
        <v>282</v>
      </c>
      <c r="D207" s="329" t="s">
        <v>356</v>
      </c>
      <c r="E207" s="329" t="s">
        <v>1101</v>
      </c>
      <c r="F207" s="329"/>
      <c r="G207" s="329"/>
      <c r="H207" s="329"/>
      <c r="I207" s="329"/>
      <c r="J207" s="329"/>
      <c r="K207" s="329"/>
      <c r="L207" s="329"/>
      <c r="M207" s="329"/>
      <c r="N207" s="329"/>
      <c r="O207" s="329"/>
      <c r="P207" s="329"/>
      <c r="Q207" s="329"/>
      <c r="R207" s="329"/>
      <c r="S207" s="329"/>
      <c r="T207" s="329" t="s">
        <v>752</v>
      </c>
      <c r="U207" s="329"/>
      <c r="V207" s="330"/>
      <c r="W207" s="330"/>
      <c r="X207" s="330"/>
      <c r="Y207" s="330"/>
      <c r="Z207" s="331" t="s">
        <v>751</v>
      </c>
      <c r="AA207" s="340">
        <v>418.2</v>
      </c>
      <c r="AB207" s="341"/>
      <c r="AC207" s="341"/>
      <c r="AD207" s="340">
        <v>414.4</v>
      </c>
      <c r="AE207" s="340">
        <v>424</v>
      </c>
      <c r="AF207" s="331" t="s">
        <v>751</v>
      </c>
    </row>
    <row r="208" spans="1:32" ht="52.5" customHeight="1">
      <c r="A208" s="328" t="s">
        <v>1121</v>
      </c>
      <c r="B208" s="329" t="s">
        <v>52</v>
      </c>
      <c r="C208" s="329" t="s">
        <v>282</v>
      </c>
      <c r="D208" s="329" t="s">
        <v>356</v>
      </c>
      <c r="E208" s="329" t="s">
        <v>1122</v>
      </c>
      <c r="F208" s="329"/>
      <c r="G208" s="329"/>
      <c r="H208" s="329"/>
      <c r="I208" s="329"/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30"/>
      <c r="W208" s="330"/>
      <c r="X208" s="330"/>
      <c r="Y208" s="330"/>
      <c r="Z208" s="331" t="s">
        <v>1121</v>
      </c>
      <c r="AA208" s="340">
        <v>2788.5</v>
      </c>
      <c r="AB208" s="341"/>
      <c r="AC208" s="341"/>
      <c r="AD208" s="340">
        <v>759.6</v>
      </c>
      <c r="AE208" s="340">
        <v>777.1</v>
      </c>
      <c r="AF208" s="331" t="s">
        <v>1121</v>
      </c>
    </row>
    <row r="209" spans="1:32" ht="51" customHeight="1">
      <c r="A209" s="328" t="s">
        <v>1123</v>
      </c>
      <c r="B209" s="329" t="s">
        <v>52</v>
      </c>
      <c r="C209" s="329" t="s">
        <v>282</v>
      </c>
      <c r="D209" s="329" t="s">
        <v>356</v>
      </c>
      <c r="E209" s="329" t="s">
        <v>1124</v>
      </c>
      <c r="F209" s="329"/>
      <c r="G209" s="329"/>
      <c r="H209" s="329"/>
      <c r="I209" s="329"/>
      <c r="J209" s="329"/>
      <c r="K209" s="329"/>
      <c r="L209" s="329"/>
      <c r="M209" s="329"/>
      <c r="N209" s="329"/>
      <c r="O209" s="329"/>
      <c r="P209" s="329"/>
      <c r="Q209" s="329"/>
      <c r="R209" s="329"/>
      <c r="S209" s="329"/>
      <c r="T209" s="329"/>
      <c r="U209" s="329"/>
      <c r="V209" s="330"/>
      <c r="W209" s="330"/>
      <c r="X209" s="330"/>
      <c r="Y209" s="330"/>
      <c r="Z209" s="331" t="s">
        <v>1123</v>
      </c>
      <c r="AA209" s="340">
        <v>2704.7</v>
      </c>
      <c r="AB209" s="341"/>
      <c r="AC209" s="341"/>
      <c r="AD209" s="340">
        <v>676.6</v>
      </c>
      <c r="AE209" s="340">
        <v>692.2</v>
      </c>
      <c r="AF209" s="331" t="s">
        <v>1123</v>
      </c>
    </row>
    <row r="210" spans="1:32" ht="51.75" customHeight="1">
      <c r="A210" s="328" t="s">
        <v>1125</v>
      </c>
      <c r="B210" s="329" t="s">
        <v>52</v>
      </c>
      <c r="C210" s="329" t="s">
        <v>282</v>
      </c>
      <c r="D210" s="329" t="s">
        <v>356</v>
      </c>
      <c r="E210" s="329" t="s">
        <v>1126</v>
      </c>
      <c r="F210" s="329"/>
      <c r="G210" s="329"/>
      <c r="H210" s="329"/>
      <c r="I210" s="329"/>
      <c r="J210" s="329"/>
      <c r="K210" s="329"/>
      <c r="L210" s="329"/>
      <c r="M210" s="329"/>
      <c r="N210" s="329"/>
      <c r="O210" s="329"/>
      <c r="P210" s="329"/>
      <c r="Q210" s="329"/>
      <c r="R210" s="329"/>
      <c r="S210" s="329"/>
      <c r="T210" s="329"/>
      <c r="U210" s="329"/>
      <c r="V210" s="330"/>
      <c r="W210" s="330"/>
      <c r="X210" s="330"/>
      <c r="Y210" s="330"/>
      <c r="Z210" s="331" t="s">
        <v>1125</v>
      </c>
      <c r="AA210" s="340">
        <v>2097.8</v>
      </c>
      <c r="AB210" s="341"/>
      <c r="AC210" s="341"/>
      <c r="AD210" s="340">
        <v>198.2</v>
      </c>
      <c r="AE210" s="340">
        <v>202.8</v>
      </c>
      <c r="AF210" s="331" t="s">
        <v>1125</v>
      </c>
    </row>
    <row r="211" spans="1:32" ht="60" customHeight="1">
      <c r="A211" s="328" t="s">
        <v>463</v>
      </c>
      <c r="B211" s="329" t="s">
        <v>52</v>
      </c>
      <c r="C211" s="329" t="s">
        <v>282</v>
      </c>
      <c r="D211" s="329" t="s">
        <v>356</v>
      </c>
      <c r="E211" s="329" t="s">
        <v>1127</v>
      </c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29"/>
      <c r="Q211" s="329"/>
      <c r="R211" s="329"/>
      <c r="S211" s="329"/>
      <c r="T211" s="329"/>
      <c r="U211" s="329"/>
      <c r="V211" s="330"/>
      <c r="W211" s="330"/>
      <c r="X211" s="330"/>
      <c r="Y211" s="330"/>
      <c r="Z211" s="331" t="s">
        <v>463</v>
      </c>
      <c r="AA211" s="340">
        <v>1897.8</v>
      </c>
      <c r="AB211" s="341"/>
      <c r="AC211" s="341"/>
      <c r="AD211" s="340"/>
      <c r="AE211" s="340"/>
      <c r="AF211" s="331" t="s">
        <v>463</v>
      </c>
    </row>
    <row r="212" spans="1:32" ht="19.5" customHeight="1">
      <c r="A212" s="328" t="s">
        <v>747</v>
      </c>
      <c r="B212" s="329" t="s">
        <v>52</v>
      </c>
      <c r="C212" s="329" t="s">
        <v>282</v>
      </c>
      <c r="D212" s="329" t="s">
        <v>356</v>
      </c>
      <c r="E212" s="329" t="s">
        <v>1127</v>
      </c>
      <c r="F212" s="329"/>
      <c r="G212" s="329"/>
      <c r="H212" s="329"/>
      <c r="I212" s="329"/>
      <c r="J212" s="329"/>
      <c r="K212" s="329"/>
      <c r="L212" s="329"/>
      <c r="M212" s="329"/>
      <c r="N212" s="329"/>
      <c r="O212" s="329"/>
      <c r="P212" s="329"/>
      <c r="Q212" s="329"/>
      <c r="R212" s="329"/>
      <c r="S212" s="329"/>
      <c r="T212" s="329" t="s">
        <v>748</v>
      </c>
      <c r="U212" s="329"/>
      <c r="V212" s="330"/>
      <c r="W212" s="330"/>
      <c r="X212" s="330"/>
      <c r="Y212" s="330"/>
      <c r="Z212" s="331" t="s">
        <v>747</v>
      </c>
      <c r="AA212" s="340">
        <v>1897.8</v>
      </c>
      <c r="AB212" s="341"/>
      <c r="AC212" s="341"/>
      <c r="AD212" s="340"/>
      <c r="AE212" s="340"/>
      <c r="AF212" s="331" t="s">
        <v>747</v>
      </c>
    </row>
    <row r="213" spans="1:32" ht="57" customHeight="1">
      <c r="A213" s="328" t="s">
        <v>463</v>
      </c>
      <c r="B213" s="329" t="s">
        <v>52</v>
      </c>
      <c r="C213" s="329" t="s">
        <v>282</v>
      </c>
      <c r="D213" s="329" t="s">
        <v>356</v>
      </c>
      <c r="E213" s="329" t="s">
        <v>1128</v>
      </c>
      <c r="F213" s="329"/>
      <c r="G213" s="329"/>
      <c r="H213" s="329"/>
      <c r="I213" s="329"/>
      <c r="J213" s="329"/>
      <c r="K213" s="329"/>
      <c r="L213" s="329"/>
      <c r="M213" s="329"/>
      <c r="N213" s="329"/>
      <c r="O213" s="329"/>
      <c r="P213" s="329"/>
      <c r="Q213" s="329"/>
      <c r="R213" s="329"/>
      <c r="S213" s="329"/>
      <c r="T213" s="329"/>
      <c r="U213" s="329"/>
      <c r="V213" s="330"/>
      <c r="W213" s="330"/>
      <c r="X213" s="330"/>
      <c r="Y213" s="330"/>
      <c r="Z213" s="331" t="s">
        <v>463</v>
      </c>
      <c r="AA213" s="340">
        <v>200</v>
      </c>
      <c r="AB213" s="341"/>
      <c r="AC213" s="341"/>
      <c r="AD213" s="340">
        <v>198.2</v>
      </c>
      <c r="AE213" s="340">
        <v>202.8</v>
      </c>
      <c r="AF213" s="331" t="s">
        <v>463</v>
      </c>
    </row>
    <row r="214" spans="1:32" ht="20.25" customHeight="1">
      <c r="A214" s="328" t="s">
        <v>747</v>
      </c>
      <c r="B214" s="329" t="s">
        <v>52</v>
      </c>
      <c r="C214" s="329" t="s">
        <v>282</v>
      </c>
      <c r="D214" s="329" t="s">
        <v>356</v>
      </c>
      <c r="E214" s="329" t="s">
        <v>1128</v>
      </c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 t="s">
        <v>748</v>
      </c>
      <c r="U214" s="329"/>
      <c r="V214" s="330"/>
      <c r="W214" s="330"/>
      <c r="X214" s="330"/>
      <c r="Y214" s="330"/>
      <c r="Z214" s="331" t="s">
        <v>747</v>
      </c>
      <c r="AA214" s="340">
        <v>200</v>
      </c>
      <c r="AB214" s="341"/>
      <c r="AC214" s="341"/>
      <c r="AD214" s="340">
        <v>198.2</v>
      </c>
      <c r="AE214" s="340">
        <v>202.8</v>
      </c>
      <c r="AF214" s="331" t="s">
        <v>747</v>
      </c>
    </row>
    <row r="215" spans="1:32" ht="63" customHeight="1">
      <c r="A215" s="328" t="s">
        <v>348</v>
      </c>
      <c r="B215" s="329" t="s">
        <v>52</v>
      </c>
      <c r="C215" s="329" t="s">
        <v>282</v>
      </c>
      <c r="D215" s="329" t="s">
        <v>356</v>
      </c>
      <c r="E215" s="329" t="s">
        <v>1129</v>
      </c>
      <c r="F215" s="329"/>
      <c r="G215" s="329"/>
      <c r="H215" s="329"/>
      <c r="I215" s="329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30"/>
      <c r="W215" s="330"/>
      <c r="X215" s="330"/>
      <c r="Y215" s="330"/>
      <c r="Z215" s="331" t="s">
        <v>348</v>
      </c>
      <c r="AA215" s="340">
        <v>282.3</v>
      </c>
      <c r="AB215" s="341"/>
      <c r="AC215" s="341"/>
      <c r="AD215" s="340">
        <v>279.8</v>
      </c>
      <c r="AE215" s="340">
        <v>286.3</v>
      </c>
      <c r="AF215" s="331" t="s">
        <v>348</v>
      </c>
    </row>
    <row r="216" spans="1:32" ht="18.75" customHeight="1">
      <c r="A216" s="328" t="s">
        <v>349</v>
      </c>
      <c r="B216" s="329" t="s">
        <v>52</v>
      </c>
      <c r="C216" s="329" t="s">
        <v>282</v>
      </c>
      <c r="D216" s="329" t="s">
        <v>356</v>
      </c>
      <c r="E216" s="329" t="s">
        <v>1130</v>
      </c>
      <c r="F216" s="329"/>
      <c r="G216" s="329"/>
      <c r="H216" s="329"/>
      <c r="I216" s="329"/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30"/>
      <c r="W216" s="330"/>
      <c r="X216" s="330"/>
      <c r="Y216" s="330"/>
      <c r="Z216" s="331" t="s">
        <v>349</v>
      </c>
      <c r="AA216" s="340">
        <v>282.3</v>
      </c>
      <c r="AB216" s="341"/>
      <c r="AC216" s="341"/>
      <c r="AD216" s="340">
        <v>279.8</v>
      </c>
      <c r="AE216" s="340">
        <v>286.3</v>
      </c>
      <c r="AF216" s="331" t="s">
        <v>349</v>
      </c>
    </row>
    <row r="217" spans="1:32" ht="36" customHeight="1">
      <c r="A217" s="328" t="s">
        <v>751</v>
      </c>
      <c r="B217" s="329" t="s">
        <v>52</v>
      </c>
      <c r="C217" s="329" t="s">
        <v>282</v>
      </c>
      <c r="D217" s="329" t="s">
        <v>356</v>
      </c>
      <c r="E217" s="329" t="s">
        <v>1130</v>
      </c>
      <c r="F217" s="329"/>
      <c r="G217" s="329"/>
      <c r="H217" s="329"/>
      <c r="I217" s="329"/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 t="s">
        <v>752</v>
      </c>
      <c r="U217" s="329"/>
      <c r="V217" s="330"/>
      <c r="W217" s="330"/>
      <c r="X217" s="330"/>
      <c r="Y217" s="330"/>
      <c r="Z217" s="331" t="s">
        <v>751</v>
      </c>
      <c r="AA217" s="340">
        <v>282.3</v>
      </c>
      <c r="AB217" s="341"/>
      <c r="AC217" s="341"/>
      <c r="AD217" s="340">
        <v>279.8</v>
      </c>
      <c r="AE217" s="340">
        <v>286.3</v>
      </c>
      <c r="AF217" s="331" t="s">
        <v>751</v>
      </c>
    </row>
    <row r="218" spans="1:32" ht="51.75" customHeight="1">
      <c r="A218" s="328" t="s">
        <v>1131</v>
      </c>
      <c r="B218" s="329" t="s">
        <v>52</v>
      </c>
      <c r="C218" s="329" t="s">
        <v>282</v>
      </c>
      <c r="D218" s="329" t="s">
        <v>356</v>
      </c>
      <c r="E218" s="329" t="s">
        <v>1132</v>
      </c>
      <c r="F218" s="329"/>
      <c r="G218" s="329"/>
      <c r="H218" s="329"/>
      <c r="I218" s="329"/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V218" s="330"/>
      <c r="W218" s="330"/>
      <c r="X218" s="330"/>
      <c r="Y218" s="330"/>
      <c r="Z218" s="331" t="s">
        <v>1131</v>
      </c>
      <c r="AA218" s="340">
        <v>148.2</v>
      </c>
      <c r="AB218" s="341"/>
      <c r="AC218" s="341"/>
      <c r="AD218" s="340">
        <v>146.8</v>
      </c>
      <c r="AE218" s="340">
        <v>150.1</v>
      </c>
      <c r="AF218" s="331" t="s">
        <v>1131</v>
      </c>
    </row>
    <row r="219" spans="1:32" ht="25.5" customHeight="1">
      <c r="A219" s="328" t="s">
        <v>350</v>
      </c>
      <c r="B219" s="329" t="s">
        <v>52</v>
      </c>
      <c r="C219" s="329" t="s">
        <v>282</v>
      </c>
      <c r="D219" s="329" t="s">
        <v>356</v>
      </c>
      <c r="E219" s="329" t="s">
        <v>1133</v>
      </c>
      <c r="F219" s="329"/>
      <c r="G219" s="329"/>
      <c r="H219" s="329"/>
      <c r="I219" s="329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30"/>
      <c r="W219" s="330"/>
      <c r="X219" s="330"/>
      <c r="Y219" s="330"/>
      <c r="Z219" s="331" t="s">
        <v>350</v>
      </c>
      <c r="AA219" s="340">
        <v>148.2</v>
      </c>
      <c r="AB219" s="341"/>
      <c r="AC219" s="341"/>
      <c r="AD219" s="340">
        <v>146.8</v>
      </c>
      <c r="AE219" s="340">
        <v>150.1</v>
      </c>
      <c r="AF219" s="331" t="s">
        <v>350</v>
      </c>
    </row>
    <row r="220" spans="1:32" ht="35.25" customHeight="1">
      <c r="A220" s="328" t="s">
        <v>908</v>
      </c>
      <c r="B220" s="329" t="s">
        <v>52</v>
      </c>
      <c r="C220" s="329" t="s">
        <v>282</v>
      </c>
      <c r="D220" s="329" t="s">
        <v>356</v>
      </c>
      <c r="E220" s="329" t="s">
        <v>1133</v>
      </c>
      <c r="F220" s="329"/>
      <c r="G220" s="329"/>
      <c r="H220" s="329"/>
      <c r="I220" s="329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 t="s">
        <v>746</v>
      </c>
      <c r="U220" s="329"/>
      <c r="V220" s="330"/>
      <c r="W220" s="330"/>
      <c r="X220" s="330"/>
      <c r="Y220" s="330"/>
      <c r="Z220" s="331" t="s">
        <v>908</v>
      </c>
      <c r="AA220" s="340">
        <v>148.2</v>
      </c>
      <c r="AB220" s="341"/>
      <c r="AC220" s="341"/>
      <c r="AD220" s="340">
        <v>146.8</v>
      </c>
      <c r="AE220" s="340">
        <v>150.1</v>
      </c>
      <c r="AF220" s="331" t="s">
        <v>908</v>
      </c>
    </row>
    <row r="221" spans="1:32" ht="36" customHeight="1">
      <c r="A221" s="328" t="s">
        <v>1134</v>
      </c>
      <c r="B221" s="329" t="s">
        <v>52</v>
      </c>
      <c r="C221" s="329" t="s">
        <v>282</v>
      </c>
      <c r="D221" s="329" t="s">
        <v>356</v>
      </c>
      <c r="E221" s="329" t="s">
        <v>1135</v>
      </c>
      <c r="F221" s="329"/>
      <c r="G221" s="329"/>
      <c r="H221" s="329"/>
      <c r="I221" s="329"/>
      <c r="J221" s="329"/>
      <c r="K221" s="329"/>
      <c r="L221" s="329"/>
      <c r="M221" s="329"/>
      <c r="N221" s="329"/>
      <c r="O221" s="329"/>
      <c r="P221" s="329"/>
      <c r="Q221" s="329"/>
      <c r="R221" s="329"/>
      <c r="S221" s="329"/>
      <c r="T221" s="329"/>
      <c r="U221" s="329"/>
      <c r="V221" s="330"/>
      <c r="W221" s="330"/>
      <c r="X221" s="330"/>
      <c r="Y221" s="330"/>
      <c r="Z221" s="331" t="s">
        <v>1134</v>
      </c>
      <c r="AA221" s="340">
        <v>176.4</v>
      </c>
      <c r="AB221" s="341"/>
      <c r="AC221" s="341"/>
      <c r="AD221" s="340">
        <v>51.8</v>
      </c>
      <c r="AE221" s="340">
        <v>53</v>
      </c>
      <c r="AF221" s="331" t="s">
        <v>1134</v>
      </c>
    </row>
    <row r="222" spans="1:32" ht="43.5" customHeight="1">
      <c r="A222" s="328" t="s">
        <v>555</v>
      </c>
      <c r="B222" s="329" t="s">
        <v>52</v>
      </c>
      <c r="C222" s="329" t="s">
        <v>282</v>
      </c>
      <c r="D222" s="329" t="s">
        <v>356</v>
      </c>
      <c r="E222" s="329" t="s">
        <v>1136</v>
      </c>
      <c r="F222" s="329"/>
      <c r="G222" s="329"/>
      <c r="H222" s="329"/>
      <c r="I222" s="329"/>
      <c r="J222" s="329"/>
      <c r="K222" s="329"/>
      <c r="L222" s="329"/>
      <c r="M222" s="329"/>
      <c r="N222" s="329"/>
      <c r="O222" s="329"/>
      <c r="P222" s="329"/>
      <c r="Q222" s="329"/>
      <c r="R222" s="329"/>
      <c r="S222" s="329"/>
      <c r="T222" s="329"/>
      <c r="U222" s="329"/>
      <c r="V222" s="330"/>
      <c r="W222" s="330"/>
      <c r="X222" s="330"/>
      <c r="Y222" s="330"/>
      <c r="Z222" s="331" t="s">
        <v>555</v>
      </c>
      <c r="AA222" s="340">
        <v>124.1</v>
      </c>
      <c r="AB222" s="341"/>
      <c r="AC222" s="341"/>
      <c r="AD222" s="340"/>
      <c r="AE222" s="340"/>
      <c r="AF222" s="331" t="s">
        <v>555</v>
      </c>
    </row>
    <row r="223" spans="1:32" ht="36.75" customHeight="1">
      <c r="A223" s="328" t="s">
        <v>908</v>
      </c>
      <c r="B223" s="329" t="s">
        <v>52</v>
      </c>
      <c r="C223" s="329" t="s">
        <v>282</v>
      </c>
      <c r="D223" s="329" t="s">
        <v>356</v>
      </c>
      <c r="E223" s="329" t="s">
        <v>1136</v>
      </c>
      <c r="F223" s="329"/>
      <c r="G223" s="329"/>
      <c r="H223" s="329"/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 t="s">
        <v>746</v>
      </c>
      <c r="U223" s="329"/>
      <c r="V223" s="330"/>
      <c r="W223" s="330"/>
      <c r="X223" s="330"/>
      <c r="Y223" s="330"/>
      <c r="Z223" s="331" t="s">
        <v>908</v>
      </c>
      <c r="AA223" s="340">
        <v>124.1</v>
      </c>
      <c r="AB223" s="341"/>
      <c r="AC223" s="341"/>
      <c r="AD223" s="340"/>
      <c r="AE223" s="340"/>
      <c r="AF223" s="331" t="s">
        <v>908</v>
      </c>
    </row>
    <row r="224" spans="1:32" ht="40.5" customHeight="1">
      <c r="A224" s="328" t="s">
        <v>555</v>
      </c>
      <c r="B224" s="329" t="s">
        <v>52</v>
      </c>
      <c r="C224" s="329" t="s">
        <v>282</v>
      </c>
      <c r="D224" s="329" t="s">
        <v>356</v>
      </c>
      <c r="E224" s="329" t="s">
        <v>1137</v>
      </c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330"/>
      <c r="W224" s="330"/>
      <c r="X224" s="330"/>
      <c r="Y224" s="330"/>
      <c r="Z224" s="331" t="s">
        <v>555</v>
      </c>
      <c r="AA224" s="340">
        <v>52.3</v>
      </c>
      <c r="AB224" s="341"/>
      <c r="AC224" s="341"/>
      <c r="AD224" s="340">
        <v>51.8</v>
      </c>
      <c r="AE224" s="340">
        <v>53</v>
      </c>
      <c r="AF224" s="331" t="s">
        <v>555</v>
      </c>
    </row>
    <row r="225" spans="1:32" ht="33.75" customHeight="1">
      <c r="A225" s="328" t="s">
        <v>908</v>
      </c>
      <c r="B225" s="329" t="s">
        <v>52</v>
      </c>
      <c r="C225" s="329" t="s">
        <v>282</v>
      </c>
      <c r="D225" s="329" t="s">
        <v>356</v>
      </c>
      <c r="E225" s="329" t="s">
        <v>1137</v>
      </c>
      <c r="F225" s="329"/>
      <c r="G225" s="329"/>
      <c r="H225" s="329"/>
      <c r="I225" s="329"/>
      <c r="J225" s="329"/>
      <c r="K225" s="329"/>
      <c r="L225" s="329"/>
      <c r="M225" s="329"/>
      <c r="N225" s="329"/>
      <c r="O225" s="329"/>
      <c r="P225" s="329"/>
      <c r="Q225" s="329"/>
      <c r="R225" s="329"/>
      <c r="S225" s="329"/>
      <c r="T225" s="329" t="s">
        <v>746</v>
      </c>
      <c r="U225" s="329"/>
      <c r="V225" s="330"/>
      <c r="W225" s="330"/>
      <c r="X225" s="330"/>
      <c r="Y225" s="330"/>
      <c r="Z225" s="331" t="s">
        <v>908</v>
      </c>
      <c r="AA225" s="340">
        <v>52.3</v>
      </c>
      <c r="AB225" s="341"/>
      <c r="AC225" s="341"/>
      <c r="AD225" s="340">
        <v>51.8</v>
      </c>
      <c r="AE225" s="340">
        <v>53</v>
      </c>
      <c r="AF225" s="331" t="s">
        <v>908</v>
      </c>
    </row>
    <row r="226" spans="1:32" ht="39.75" customHeight="1">
      <c r="A226" s="328" t="s">
        <v>1143</v>
      </c>
      <c r="B226" s="329" t="s">
        <v>52</v>
      </c>
      <c r="C226" s="329" t="s">
        <v>282</v>
      </c>
      <c r="D226" s="329" t="s">
        <v>356</v>
      </c>
      <c r="E226" s="329" t="s">
        <v>1144</v>
      </c>
      <c r="F226" s="329"/>
      <c r="G226" s="329"/>
      <c r="H226" s="329"/>
      <c r="I226" s="329"/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30"/>
      <c r="W226" s="330"/>
      <c r="X226" s="330"/>
      <c r="Y226" s="330"/>
      <c r="Z226" s="331" t="s">
        <v>1143</v>
      </c>
      <c r="AA226" s="340">
        <v>83.8</v>
      </c>
      <c r="AB226" s="341"/>
      <c r="AC226" s="341"/>
      <c r="AD226" s="340">
        <v>83</v>
      </c>
      <c r="AE226" s="340">
        <v>84.9</v>
      </c>
      <c r="AF226" s="331" t="s">
        <v>1143</v>
      </c>
    </row>
    <row r="227" spans="1:32" ht="54" customHeight="1">
      <c r="A227" s="328" t="s">
        <v>1145</v>
      </c>
      <c r="B227" s="329" t="s">
        <v>52</v>
      </c>
      <c r="C227" s="329" t="s">
        <v>282</v>
      </c>
      <c r="D227" s="329" t="s">
        <v>356</v>
      </c>
      <c r="E227" s="329" t="s">
        <v>1146</v>
      </c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29"/>
      <c r="Q227" s="329"/>
      <c r="R227" s="329"/>
      <c r="S227" s="329"/>
      <c r="T227" s="329"/>
      <c r="U227" s="329"/>
      <c r="V227" s="330"/>
      <c r="W227" s="330"/>
      <c r="X227" s="330"/>
      <c r="Y227" s="330"/>
      <c r="Z227" s="331" t="s">
        <v>1145</v>
      </c>
      <c r="AA227" s="340">
        <v>83.8</v>
      </c>
      <c r="AB227" s="341"/>
      <c r="AC227" s="341"/>
      <c r="AD227" s="340">
        <v>83</v>
      </c>
      <c r="AE227" s="340">
        <v>84.9</v>
      </c>
      <c r="AF227" s="331" t="s">
        <v>1145</v>
      </c>
    </row>
    <row r="228" spans="1:32" ht="33.75" customHeight="1">
      <c r="A228" s="328" t="s">
        <v>352</v>
      </c>
      <c r="B228" s="329" t="s">
        <v>52</v>
      </c>
      <c r="C228" s="329" t="s">
        <v>282</v>
      </c>
      <c r="D228" s="329" t="s">
        <v>356</v>
      </c>
      <c r="E228" s="329" t="s">
        <v>1147</v>
      </c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30"/>
      <c r="W228" s="330"/>
      <c r="X228" s="330"/>
      <c r="Y228" s="330"/>
      <c r="Z228" s="331" t="s">
        <v>352</v>
      </c>
      <c r="AA228" s="340">
        <v>83.8</v>
      </c>
      <c r="AB228" s="341"/>
      <c r="AC228" s="341"/>
      <c r="AD228" s="340">
        <v>83</v>
      </c>
      <c r="AE228" s="340">
        <v>84.9</v>
      </c>
      <c r="AF228" s="331" t="s">
        <v>352</v>
      </c>
    </row>
    <row r="229" spans="1:32" ht="35.25" customHeight="1">
      <c r="A229" s="328" t="s">
        <v>908</v>
      </c>
      <c r="B229" s="329" t="s">
        <v>52</v>
      </c>
      <c r="C229" s="329" t="s">
        <v>282</v>
      </c>
      <c r="D229" s="329" t="s">
        <v>356</v>
      </c>
      <c r="E229" s="329" t="s">
        <v>1147</v>
      </c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 t="s">
        <v>746</v>
      </c>
      <c r="U229" s="329"/>
      <c r="V229" s="330"/>
      <c r="W229" s="330"/>
      <c r="X229" s="330"/>
      <c r="Y229" s="330"/>
      <c r="Z229" s="331" t="s">
        <v>908</v>
      </c>
      <c r="AA229" s="340">
        <v>83.8</v>
      </c>
      <c r="AB229" s="341"/>
      <c r="AC229" s="341"/>
      <c r="AD229" s="340">
        <v>83</v>
      </c>
      <c r="AE229" s="340">
        <v>84.9</v>
      </c>
      <c r="AF229" s="331" t="s">
        <v>908</v>
      </c>
    </row>
    <row r="230" spans="1:32" ht="24" customHeight="1">
      <c r="A230" s="328" t="s">
        <v>1272</v>
      </c>
      <c r="B230" s="329" t="s">
        <v>52</v>
      </c>
      <c r="C230" s="329" t="s">
        <v>282</v>
      </c>
      <c r="D230" s="329" t="s">
        <v>356</v>
      </c>
      <c r="E230" s="329" t="s">
        <v>1273</v>
      </c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29"/>
      <c r="S230" s="329"/>
      <c r="T230" s="329"/>
      <c r="U230" s="329"/>
      <c r="V230" s="330"/>
      <c r="W230" s="330"/>
      <c r="X230" s="330"/>
      <c r="Y230" s="330"/>
      <c r="Z230" s="331" t="s">
        <v>1272</v>
      </c>
      <c r="AA230" s="340">
        <v>10517.6</v>
      </c>
      <c r="AB230" s="341"/>
      <c r="AC230" s="341"/>
      <c r="AD230" s="340">
        <v>10422.8</v>
      </c>
      <c r="AE230" s="340">
        <v>10663.3</v>
      </c>
      <c r="AF230" s="331" t="s">
        <v>1272</v>
      </c>
    </row>
    <row r="231" spans="1:32" ht="18" customHeight="1">
      <c r="A231" s="328" t="s">
        <v>386</v>
      </c>
      <c r="B231" s="329" t="s">
        <v>52</v>
      </c>
      <c r="C231" s="329" t="s">
        <v>282</v>
      </c>
      <c r="D231" s="329" t="s">
        <v>356</v>
      </c>
      <c r="E231" s="329" t="s">
        <v>1274</v>
      </c>
      <c r="F231" s="329"/>
      <c r="G231" s="329"/>
      <c r="H231" s="329"/>
      <c r="I231" s="329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30"/>
      <c r="W231" s="330"/>
      <c r="X231" s="330"/>
      <c r="Y231" s="330"/>
      <c r="Z231" s="331" t="s">
        <v>386</v>
      </c>
      <c r="AA231" s="340">
        <v>10517.6</v>
      </c>
      <c r="AB231" s="341"/>
      <c r="AC231" s="341"/>
      <c r="AD231" s="340">
        <v>10422.8</v>
      </c>
      <c r="AE231" s="340">
        <v>10663.3</v>
      </c>
      <c r="AF231" s="331" t="s">
        <v>386</v>
      </c>
    </row>
    <row r="232" spans="1:32" ht="18" customHeight="1">
      <c r="A232" s="328" t="s">
        <v>386</v>
      </c>
      <c r="B232" s="329" t="s">
        <v>52</v>
      </c>
      <c r="C232" s="329" t="s">
        <v>282</v>
      </c>
      <c r="D232" s="329" t="s">
        <v>356</v>
      </c>
      <c r="E232" s="329" t="s">
        <v>1275</v>
      </c>
      <c r="F232" s="329"/>
      <c r="G232" s="329"/>
      <c r="H232" s="329"/>
      <c r="I232" s="329"/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30"/>
      <c r="W232" s="330"/>
      <c r="X232" s="330"/>
      <c r="Y232" s="330"/>
      <c r="Z232" s="331" t="s">
        <v>386</v>
      </c>
      <c r="AA232" s="340">
        <v>10517.6</v>
      </c>
      <c r="AB232" s="341"/>
      <c r="AC232" s="341"/>
      <c r="AD232" s="340">
        <v>10422.8</v>
      </c>
      <c r="AE232" s="340">
        <v>10663.3</v>
      </c>
      <c r="AF232" s="331" t="s">
        <v>386</v>
      </c>
    </row>
    <row r="233" spans="1:32" ht="35.25" customHeight="1">
      <c r="A233" s="328" t="s">
        <v>1292</v>
      </c>
      <c r="B233" s="329" t="s">
        <v>52</v>
      </c>
      <c r="C233" s="329" t="s">
        <v>282</v>
      </c>
      <c r="D233" s="329" t="s">
        <v>356</v>
      </c>
      <c r="E233" s="329" t="s">
        <v>1293</v>
      </c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30"/>
      <c r="W233" s="330"/>
      <c r="X233" s="330"/>
      <c r="Y233" s="330"/>
      <c r="Z233" s="331" t="s">
        <v>1292</v>
      </c>
      <c r="AA233" s="340">
        <v>8484.3</v>
      </c>
      <c r="AB233" s="341"/>
      <c r="AC233" s="341"/>
      <c r="AD233" s="340">
        <v>8407.8</v>
      </c>
      <c r="AE233" s="340">
        <v>8601.8</v>
      </c>
      <c r="AF233" s="331" t="s">
        <v>1292</v>
      </c>
    </row>
    <row r="234" spans="1:32" ht="33" customHeight="1">
      <c r="A234" s="328" t="s">
        <v>908</v>
      </c>
      <c r="B234" s="329" t="s">
        <v>52</v>
      </c>
      <c r="C234" s="329" t="s">
        <v>282</v>
      </c>
      <c r="D234" s="329" t="s">
        <v>356</v>
      </c>
      <c r="E234" s="329" t="s">
        <v>1293</v>
      </c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 t="s">
        <v>746</v>
      </c>
      <c r="U234" s="329"/>
      <c r="V234" s="330"/>
      <c r="W234" s="330"/>
      <c r="X234" s="330"/>
      <c r="Y234" s="330"/>
      <c r="Z234" s="331" t="s">
        <v>908</v>
      </c>
      <c r="AA234" s="340">
        <v>8484.3</v>
      </c>
      <c r="AB234" s="341"/>
      <c r="AC234" s="341"/>
      <c r="AD234" s="340">
        <v>8407.8</v>
      </c>
      <c r="AE234" s="340">
        <v>8601.8</v>
      </c>
      <c r="AF234" s="331" t="s">
        <v>908</v>
      </c>
    </row>
    <row r="235" spans="1:32" ht="40.5" customHeight="1">
      <c r="A235" s="328" t="s">
        <v>468</v>
      </c>
      <c r="B235" s="329" t="s">
        <v>52</v>
      </c>
      <c r="C235" s="329" t="s">
        <v>282</v>
      </c>
      <c r="D235" s="329" t="s">
        <v>356</v>
      </c>
      <c r="E235" s="329" t="s">
        <v>1298</v>
      </c>
      <c r="F235" s="329"/>
      <c r="G235" s="329"/>
      <c r="H235" s="329"/>
      <c r="I235" s="329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30"/>
      <c r="W235" s="330"/>
      <c r="X235" s="330"/>
      <c r="Y235" s="330"/>
      <c r="Z235" s="331" t="s">
        <v>468</v>
      </c>
      <c r="AA235" s="340">
        <v>300</v>
      </c>
      <c r="AB235" s="341"/>
      <c r="AC235" s="341"/>
      <c r="AD235" s="340">
        <v>297.3</v>
      </c>
      <c r="AE235" s="340">
        <v>304.2</v>
      </c>
      <c r="AF235" s="331" t="s">
        <v>468</v>
      </c>
    </row>
    <row r="236" spans="1:32" ht="30" customHeight="1">
      <c r="A236" s="328" t="s">
        <v>908</v>
      </c>
      <c r="B236" s="329" t="s">
        <v>52</v>
      </c>
      <c r="C236" s="329" t="s">
        <v>282</v>
      </c>
      <c r="D236" s="329" t="s">
        <v>356</v>
      </c>
      <c r="E236" s="329" t="s">
        <v>1298</v>
      </c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 t="s">
        <v>746</v>
      </c>
      <c r="U236" s="329"/>
      <c r="V236" s="330"/>
      <c r="W236" s="330"/>
      <c r="X236" s="330"/>
      <c r="Y236" s="330"/>
      <c r="Z236" s="331" t="s">
        <v>908</v>
      </c>
      <c r="AA236" s="340">
        <v>300</v>
      </c>
      <c r="AB236" s="341"/>
      <c r="AC236" s="341"/>
      <c r="AD236" s="340">
        <v>297.3</v>
      </c>
      <c r="AE236" s="340">
        <v>304.2</v>
      </c>
      <c r="AF236" s="331" t="s">
        <v>908</v>
      </c>
    </row>
    <row r="237" spans="1:32" ht="33" customHeight="1">
      <c r="A237" s="328" t="s">
        <v>676</v>
      </c>
      <c r="B237" s="329" t="s">
        <v>52</v>
      </c>
      <c r="C237" s="329" t="s">
        <v>282</v>
      </c>
      <c r="D237" s="329" t="s">
        <v>356</v>
      </c>
      <c r="E237" s="329" t="s">
        <v>1299</v>
      </c>
      <c r="F237" s="329"/>
      <c r="G237" s="329"/>
      <c r="H237" s="329"/>
      <c r="I237" s="329"/>
      <c r="J237" s="329"/>
      <c r="K237" s="329"/>
      <c r="L237" s="329"/>
      <c r="M237" s="329"/>
      <c r="N237" s="329"/>
      <c r="O237" s="329"/>
      <c r="P237" s="329"/>
      <c r="Q237" s="329"/>
      <c r="R237" s="329"/>
      <c r="S237" s="329"/>
      <c r="T237" s="329"/>
      <c r="U237" s="329"/>
      <c r="V237" s="330"/>
      <c r="W237" s="330"/>
      <c r="X237" s="330"/>
      <c r="Y237" s="330"/>
      <c r="Z237" s="331" t="s">
        <v>676</v>
      </c>
      <c r="AA237" s="340">
        <v>800</v>
      </c>
      <c r="AB237" s="341"/>
      <c r="AC237" s="341"/>
      <c r="AD237" s="340">
        <v>792.8</v>
      </c>
      <c r="AE237" s="340">
        <v>811.1</v>
      </c>
      <c r="AF237" s="331" t="s">
        <v>676</v>
      </c>
    </row>
    <row r="238" spans="1:32" ht="35.25" customHeight="1">
      <c r="A238" s="328" t="s">
        <v>908</v>
      </c>
      <c r="B238" s="329" t="s">
        <v>52</v>
      </c>
      <c r="C238" s="329" t="s">
        <v>282</v>
      </c>
      <c r="D238" s="329" t="s">
        <v>356</v>
      </c>
      <c r="E238" s="329" t="s">
        <v>1299</v>
      </c>
      <c r="F238" s="329"/>
      <c r="G238" s="329"/>
      <c r="H238" s="329"/>
      <c r="I238" s="329"/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 t="s">
        <v>746</v>
      </c>
      <c r="U238" s="329"/>
      <c r="V238" s="330"/>
      <c r="W238" s="330"/>
      <c r="X238" s="330"/>
      <c r="Y238" s="330"/>
      <c r="Z238" s="331" t="s">
        <v>908</v>
      </c>
      <c r="AA238" s="340">
        <v>800</v>
      </c>
      <c r="AB238" s="341"/>
      <c r="AC238" s="341"/>
      <c r="AD238" s="340">
        <v>792.8</v>
      </c>
      <c r="AE238" s="340">
        <v>811.1</v>
      </c>
      <c r="AF238" s="331" t="s">
        <v>908</v>
      </c>
    </row>
    <row r="239" spans="1:32" ht="23.25" customHeight="1">
      <c r="A239" s="328" t="s">
        <v>1300</v>
      </c>
      <c r="B239" s="329" t="s">
        <v>52</v>
      </c>
      <c r="C239" s="329" t="s">
        <v>282</v>
      </c>
      <c r="D239" s="329" t="s">
        <v>356</v>
      </c>
      <c r="E239" s="329" t="s">
        <v>1301</v>
      </c>
      <c r="F239" s="329"/>
      <c r="G239" s="329"/>
      <c r="H239" s="329"/>
      <c r="I239" s="329"/>
      <c r="J239" s="329"/>
      <c r="K239" s="329"/>
      <c r="L239" s="329"/>
      <c r="M239" s="329"/>
      <c r="N239" s="329"/>
      <c r="O239" s="329"/>
      <c r="P239" s="329"/>
      <c r="Q239" s="329"/>
      <c r="R239" s="329"/>
      <c r="S239" s="329"/>
      <c r="T239" s="329"/>
      <c r="U239" s="329"/>
      <c r="V239" s="330"/>
      <c r="W239" s="330"/>
      <c r="X239" s="330"/>
      <c r="Y239" s="330"/>
      <c r="Z239" s="331" t="s">
        <v>1300</v>
      </c>
      <c r="AA239" s="340">
        <v>933.3</v>
      </c>
      <c r="AB239" s="341"/>
      <c r="AC239" s="341"/>
      <c r="AD239" s="340">
        <v>924.9</v>
      </c>
      <c r="AE239" s="340">
        <v>946.2</v>
      </c>
      <c r="AF239" s="331" t="s">
        <v>1300</v>
      </c>
    </row>
    <row r="240" spans="1:32" ht="33.75" customHeight="1">
      <c r="A240" s="328" t="s">
        <v>908</v>
      </c>
      <c r="B240" s="329" t="s">
        <v>52</v>
      </c>
      <c r="C240" s="329" t="s">
        <v>282</v>
      </c>
      <c r="D240" s="329" t="s">
        <v>356</v>
      </c>
      <c r="E240" s="329" t="s">
        <v>1301</v>
      </c>
      <c r="F240" s="329"/>
      <c r="G240" s="329"/>
      <c r="H240" s="329"/>
      <c r="I240" s="329"/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 t="s">
        <v>746</v>
      </c>
      <c r="U240" s="329"/>
      <c r="V240" s="330"/>
      <c r="W240" s="330"/>
      <c r="X240" s="330"/>
      <c r="Y240" s="330"/>
      <c r="Z240" s="331" t="s">
        <v>908</v>
      </c>
      <c r="AA240" s="340">
        <v>933.3</v>
      </c>
      <c r="AB240" s="341"/>
      <c r="AC240" s="341"/>
      <c r="AD240" s="340">
        <v>924.9</v>
      </c>
      <c r="AE240" s="340">
        <v>946.2</v>
      </c>
      <c r="AF240" s="331" t="s">
        <v>908</v>
      </c>
    </row>
    <row r="241" spans="1:33" ht="20.25" customHeight="1">
      <c r="A241" s="326" t="s">
        <v>1337</v>
      </c>
      <c r="B241" s="319" t="s">
        <v>52</v>
      </c>
      <c r="C241" s="319" t="s">
        <v>293</v>
      </c>
      <c r="D241" s="319" t="s">
        <v>264</v>
      </c>
      <c r="E241" s="319"/>
      <c r="F241" s="319"/>
      <c r="G241" s="319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24"/>
      <c r="W241" s="324"/>
      <c r="X241" s="324"/>
      <c r="Y241" s="324"/>
      <c r="Z241" s="327" t="s">
        <v>1337</v>
      </c>
      <c r="AA241" s="339">
        <v>7487.8</v>
      </c>
      <c r="AB241" s="338"/>
      <c r="AC241" s="338"/>
      <c r="AD241" s="339">
        <v>5232</v>
      </c>
      <c r="AE241" s="339">
        <v>5297.8</v>
      </c>
      <c r="AF241" s="327" t="s">
        <v>1337</v>
      </c>
      <c r="AG241" s="350"/>
    </row>
    <row r="242" spans="1:33" ht="16.5" customHeight="1">
      <c r="A242" s="326" t="s">
        <v>185</v>
      </c>
      <c r="B242" s="319" t="s">
        <v>52</v>
      </c>
      <c r="C242" s="319" t="s">
        <v>293</v>
      </c>
      <c r="D242" s="319" t="s">
        <v>263</v>
      </c>
      <c r="E242" s="319"/>
      <c r="F242" s="319"/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24"/>
      <c r="W242" s="324"/>
      <c r="X242" s="324"/>
      <c r="Y242" s="324"/>
      <c r="Z242" s="327" t="s">
        <v>185</v>
      </c>
      <c r="AA242" s="339">
        <v>573.9</v>
      </c>
      <c r="AB242" s="338"/>
      <c r="AC242" s="338"/>
      <c r="AD242" s="339">
        <v>568.8</v>
      </c>
      <c r="AE242" s="339">
        <v>582</v>
      </c>
      <c r="AF242" s="327" t="s">
        <v>185</v>
      </c>
      <c r="AG242" s="350"/>
    </row>
    <row r="243" spans="1:32" ht="20.25" customHeight="1">
      <c r="A243" s="328" t="s">
        <v>1272</v>
      </c>
      <c r="B243" s="329" t="s">
        <v>52</v>
      </c>
      <c r="C243" s="329" t="s">
        <v>293</v>
      </c>
      <c r="D243" s="329" t="s">
        <v>263</v>
      </c>
      <c r="E243" s="329" t="s">
        <v>1273</v>
      </c>
      <c r="F243" s="329"/>
      <c r="G243" s="329"/>
      <c r="H243" s="329"/>
      <c r="I243" s="329"/>
      <c r="J243" s="329"/>
      <c r="K243" s="329"/>
      <c r="L243" s="329"/>
      <c r="M243" s="329"/>
      <c r="N243" s="329"/>
      <c r="O243" s="329"/>
      <c r="P243" s="329"/>
      <c r="Q243" s="329"/>
      <c r="R243" s="329"/>
      <c r="S243" s="329"/>
      <c r="T243" s="329"/>
      <c r="U243" s="329"/>
      <c r="V243" s="330"/>
      <c r="W243" s="330"/>
      <c r="X243" s="330"/>
      <c r="Y243" s="330"/>
      <c r="Z243" s="331" t="s">
        <v>1272</v>
      </c>
      <c r="AA243" s="340">
        <v>573.9</v>
      </c>
      <c r="AB243" s="341"/>
      <c r="AC243" s="341"/>
      <c r="AD243" s="340">
        <v>568.8</v>
      </c>
      <c r="AE243" s="340">
        <v>582</v>
      </c>
      <c r="AF243" s="331" t="s">
        <v>1272</v>
      </c>
    </row>
    <row r="244" spans="1:32" ht="18" customHeight="1">
      <c r="A244" s="328" t="s">
        <v>386</v>
      </c>
      <c r="B244" s="329" t="s">
        <v>52</v>
      </c>
      <c r="C244" s="329" t="s">
        <v>293</v>
      </c>
      <c r="D244" s="329" t="s">
        <v>263</v>
      </c>
      <c r="E244" s="329" t="s">
        <v>1274</v>
      </c>
      <c r="F244" s="329"/>
      <c r="G244" s="329"/>
      <c r="H244" s="329"/>
      <c r="I244" s="329"/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329"/>
      <c r="U244" s="329"/>
      <c r="V244" s="330"/>
      <c r="W244" s="330"/>
      <c r="X244" s="330"/>
      <c r="Y244" s="330"/>
      <c r="Z244" s="331" t="s">
        <v>386</v>
      </c>
      <c r="AA244" s="340">
        <v>573.9</v>
      </c>
      <c r="AB244" s="341"/>
      <c r="AC244" s="341"/>
      <c r="AD244" s="340">
        <v>568.8</v>
      </c>
      <c r="AE244" s="340">
        <v>582</v>
      </c>
      <c r="AF244" s="331" t="s">
        <v>386</v>
      </c>
    </row>
    <row r="245" spans="1:32" ht="18" customHeight="1">
      <c r="A245" s="328" t="s">
        <v>386</v>
      </c>
      <c r="B245" s="329" t="s">
        <v>52</v>
      </c>
      <c r="C245" s="329" t="s">
        <v>293</v>
      </c>
      <c r="D245" s="329" t="s">
        <v>263</v>
      </c>
      <c r="E245" s="329" t="s">
        <v>1275</v>
      </c>
      <c r="F245" s="329"/>
      <c r="G245" s="329"/>
      <c r="H245" s="329"/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30"/>
      <c r="W245" s="330"/>
      <c r="X245" s="330"/>
      <c r="Y245" s="330"/>
      <c r="Z245" s="331" t="s">
        <v>386</v>
      </c>
      <c r="AA245" s="340">
        <v>573.9</v>
      </c>
      <c r="AB245" s="341"/>
      <c r="AC245" s="341"/>
      <c r="AD245" s="340">
        <v>568.8</v>
      </c>
      <c r="AE245" s="340">
        <v>582</v>
      </c>
      <c r="AF245" s="331" t="s">
        <v>386</v>
      </c>
    </row>
    <row r="246" spans="1:32" ht="48.75" customHeight="1">
      <c r="A246" s="328" t="s">
        <v>465</v>
      </c>
      <c r="B246" s="329" t="s">
        <v>52</v>
      </c>
      <c r="C246" s="329" t="s">
        <v>293</v>
      </c>
      <c r="D246" s="329" t="s">
        <v>263</v>
      </c>
      <c r="E246" s="329" t="s">
        <v>1296</v>
      </c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30"/>
      <c r="W246" s="330"/>
      <c r="X246" s="330"/>
      <c r="Y246" s="330"/>
      <c r="Z246" s="331" t="s">
        <v>465</v>
      </c>
      <c r="AA246" s="340">
        <v>558.6</v>
      </c>
      <c r="AB246" s="341"/>
      <c r="AC246" s="341"/>
      <c r="AD246" s="340">
        <v>553.6</v>
      </c>
      <c r="AE246" s="340">
        <v>566.4</v>
      </c>
      <c r="AF246" s="331" t="s">
        <v>465</v>
      </c>
    </row>
    <row r="247" spans="1:32" ht="33" customHeight="1">
      <c r="A247" s="328" t="s">
        <v>908</v>
      </c>
      <c r="B247" s="329" t="s">
        <v>52</v>
      </c>
      <c r="C247" s="329" t="s">
        <v>293</v>
      </c>
      <c r="D247" s="329" t="s">
        <v>263</v>
      </c>
      <c r="E247" s="329" t="s">
        <v>1296</v>
      </c>
      <c r="F247" s="329"/>
      <c r="G247" s="329"/>
      <c r="H247" s="329"/>
      <c r="I247" s="329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 t="s">
        <v>746</v>
      </c>
      <c r="U247" s="329"/>
      <c r="V247" s="330"/>
      <c r="W247" s="330"/>
      <c r="X247" s="330"/>
      <c r="Y247" s="330"/>
      <c r="Z247" s="331" t="s">
        <v>908</v>
      </c>
      <c r="AA247" s="340">
        <v>558.6</v>
      </c>
      <c r="AB247" s="341"/>
      <c r="AC247" s="341"/>
      <c r="AD247" s="340">
        <v>553.6</v>
      </c>
      <c r="AE247" s="340">
        <v>566.4</v>
      </c>
      <c r="AF247" s="331" t="s">
        <v>908</v>
      </c>
    </row>
    <row r="248" spans="1:32" ht="33" customHeight="1">
      <c r="A248" s="328" t="s">
        <v>466</v>
      </c>
      <c r="B248" s="329" t="s">
        <v>52</v>
      </c>
      <c r="C248" s="329" t="s">
        <v>293</v>
      </c>
      <c r="D248" s="329" t="s">
        <v>263</v>
      </c>
      <c r="E248" s="329" t="s">
        <v>1297</v>
      </c>
      <c r="F248" s="329"/>
      <c r="G248" s="329"/>
      <c r="H248" s="329"/>
      <c r="I248" s="329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30"/>
      <c r="W248" s="330"/>
      <c r="X248" s="330"/>
      <c r="Y248" s="330"/>
      <c r="Z248" s="331" t="s">
        <v>466</v>
      </c>
      <c r="AA248" s="340">
        <v>15.3</v>
      </c>
      <c r="AB248" s="341"/>
      <c r="AC248" s="341"/>
      <c r="AD248" s="340">
        <v>15.2</v>
      </c>
      <c r="AE248" s="340">
        <v>15.6</v>
      </c>
      <c r="AF248" s="331" t="s">
        <v>466</v>
      </c>
    </row>
    <row r="249" spans="1:32" ht="36.75" customHeight="1">
      <c r="A249" s="328" t="s">
        <v>908</v>
      </c>
      <c r="B249" s="329" t="s">
        <v>52</v>
      </c>
      <c r="C249" s="329" t="s">
        <v>293</v>
      </c>
      <c r="D249" s="329" t="s">
        <v>263</v>
      </c>
      <c r="E249" s="329" t="s">
        <v>1297</v>
      </c>
      <c r="F249" s="329"/>
      <c r="G249" s="329"/>
      <c r="H249" s="329"/>
      <c r="I249" s="329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 t="s">
        <v>746</v>
      </c>
      <c r="U249" s="329"/>
      <c r="V249" s="330"/>
      <c r="W249" s="330"/>
      <c r="X249" s="330"/>
      <c r="Y249" s="330"/>
      <c r="Z249" s="331" t="s">
        <v>908</v>
      </c>
      <c r="AA249" s="340">
        <v>15.3</v>
      </c>
      <c r="AB249" s="341"/>
      <c r="AC249" s="341"/>
      <c r="AD249" s="340">
        <v>15.2</v>
      </c>
      <c r="AE249" s="340">
        <v>15.6</v>
      </c>
      <c r="AF249" s="331" t="s">
        <v>908</v>
      </c>
    </row>
    <row r="250" spans="1:32" ht="16.5" customHeight="1">
      <c r="A250" s="326" t="s">
        <v>187</v>
      </c>
      <c r="B250" s="319" t="s">
        <v>52</v>
      </c>
      <c r="C250" s="319" t="s">
        <v>293</v>
      </c>
      <c r="D250" s="319" t="s">
        <v>268</v>
      </c>
      <c r="E250" s="319"/>
      <c r="F250" s="319"/>
      <c r="G250" s="319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24"/>
      <c r="W250" s="324"/>
      <c r="X250" s="324"/>
      <c r="Y250" s="324"/>
      <c r="Z250" s="327" t="s">
        <v>187</v>
      </c>
      <c r="AA250" s="339">
        <v>2396.5</v>
      </c>
      <c r="AB250" s="338"/>
      <c r="AC250" s="338"/>
      <c r="AD250" s="339">
        <v>165.1</v>
      </c>
      <c r="AE250" s="339">
        <v>168.9</v>
      </c>
      <c r="AF250" s="327" t="s">
        <v>187</v>
      </c>
    </row>
    <row r="251" spans="1:33" ht="72" customHeight="1">
      <c r="A251" s="328" t="s">
        <v>898</v>
      </c>
      <c r="B251" s="329" t="s">
        <v>52</v>
      </c>
      <c r="C251" s="329" t="s">
        <v>293</v>
      </c>
      <c r="D251" s="329" t="s">
        <v>268</v>
      </c>
      <c r="E251" s="329" t="s">
        <v>899</v>
      </c>
      <c r="F251" s="329"/>
      <c r="G251" s="329"/>
      <c r="H251" s="329"/>
      <c r="I251" s="329"/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329"/>
      <c r="U251" s="329"/>
      <c r="V251" s="330"/>
      <c r="W251" s="330"/>
      <c r="X251" s="330"/>
      <c r="Y251" s="330"/>
      <c r="Z251" s="331" t="s">
        <v>898</v>
      </c>
      <c r="AA251" s="340">
        <v>2396.5</v>
      </c>
      <c r="AB251" s="341"/>
      <c r="AC251" s="341"/>
      <c r="AD251" s="340">
        <v>165.1</v>
      </c>
      <c r="AE251" s="340">
        <v>168.9</v>
      </c>
      <c r="AF251" s="331" t="s">
        <v>898</v>
      </c>
      <c r="AG251" s="350"/>
    </row>
    <row r="252" spans="1:32" ht="55.5" customHeight="1">
      <c r="A252" s="328" t="s">
        <v>900</v>
      </c>
      <c r="B252" s="329" t="s">
        <v>52</v>
      </c>
      <c r="C252" s="329" t="s">
        <v>293</v>
      </c>
      <c r="D252" s="329" t="s">
        <v>268</v>
      </c>
      <c r="E252" s="329" t="s">
        <v>901</v>
      </c>
      <c r="F252" s="329"/>
      <c r="G252" s="329"/>
      <c r="H252" s="329"/>
      <c r="I252" s="329"/>
      <c r="J252" s="329"/>
      <c r="K252" s="329"/>
      <c r="L252" s="329"/>
      <c r="M252" s="329"/>
      <c r="N252" s="329"/>
      <c r="O252" s="329"/>
      <c r="P252" s="329"/>
      <c r="Q252" s="329"/>
      <c r="R252" s="329"/>
      <c r="S252" s="329"/>
      <c r="T252" s="329"/>
      <c r="U252" s="329"/>
      <c r="V252" s="330"/>
      <c r="W252" s="330"/>
      <c r="X252" s="330"/>
      <c r="Y252" s="330"/>
      <c r="Z252" s="331" t="s">
        <v>900</v>
      </c>
      <c r="AA252" s="340">
        <v>2396.5</v>
      </c>
      <c r="AB252" s="341"/>
      <c r="AC252" s="341"/>
      <c r="AD252" s="340">
        <v>165.1</v>
      </c>
      <c r="AE252" s="340">
        <v>168.9</v>
      </c>
      <c r="AF252" s="331" t="s">
        <v>900</v>
      </c>
    </row>
    <row r="253" spans="1:32" ht="68.25" customHeight="1">
      <c r="A253" s="328" t="s">
        <v>265</v>
      </c>
      <c r="B253" s="329" t="s">
        <v>52</v>
      </c>
      <c r="C253" s="329" t="s">
        <v>293</v>
      </c>
      <c r="D253" s="329" t="s">
        <v>268</v>
      </c>
      <c r="E253" s="329" t="s">
        <v>902</v>
      </c>
      <c r="F253" s="329"/>
      <c r="G253" s="329"/>
      <c r="H253" s="329"/>
      <c r="I253" s="329"/>
      <c r="J253" s="329"/>
      <c r="K253" s="329"/>
      <c r="L253" s="329"/>
      <c r="M253" s="329"/>
      <c r="N253" s="329"/>
      <c r="O253" s="329"/>
      <c r="P253" s="329"/>
      <c r="Q253" s="329"/>
      <c r="R253" s="329"/>
      <c r="S253" s="329"/>
      <c r="T253" s="329"/>
      <c r="U253" s="329"/>
      <c r="V253" s="330"/>
      <c r="W253" s="330"/>
      <c r="X253" s="330"/>
      <c r="Y253" s="330"/>
      <c r="Z253" s="331" t="s">
        <v>265</v>
      </c>
      <c r="AA253" s="340">
        <v>2396.5</v>
      </c>
      <c r="AB253" s="341"/>
      <c r="AC253" s="341"/>
      <c r="AD253" s="340">
        <v>165.1</v>
      </c>
      <c r="AE253" s="340">
        <v>168.9</v>
      </c>
      <c r="AF253" s="331" t="s">
        <v>265</v>
      </c>
    </row>
    <row r="254" spans="1:32" ht="61.5" customHeight="1">
      <c r="A254" s="328" t="s">
        <v>906</v>
      </c>
      <c r="B254" s="329" t="s">
        <v>52</v>
      </c>
      <c r="C254" s="329" t="s">
        <v>293</v>
      </c>
      <c r="D254" s="329" t="s">
        <v>268</v>
      </c>
      <c r="E254" s="329" t="s">
        <v>907</v>
      </c>
      <c r="F254" s="329"/>
      <c r="G254" s="329"/>
      <c r="H254" s="329"/>
      <c r="I254" s="329"/>
      <c r="J254" s="329"/>
      <c r="K254" s="329"/>
      <c r="L254" s="329"/>
      <c r="M254" s="329"/>
      <c r="N254" s="329"/>
      <c r="O254" s="329"/>
      <c r="P254" s="329"/>
      <c r="Q254" s="329"/>
      <c r="R254" s="329"/>
      <c r="S254" s="329"/>
      <c r="T254" s="329"/>
      <c r="U254" s="329"/>
      <c r="V254" s="330"/>
      <c r="W254" s="330"/>
      <c r="X254" s="330"/>
      <c r="Y254" s="330"/>
      <c r="Z254" s="331" t="s">
        <v>906</v>
      </c>
      <c r="AA254" s="340">
        <v>1800</v>
      </c>
      <c r="AB254" s="341"/>
      <c r="AC254" s="341"/>
      <c r="AD254" s="340"/>
      <c r="AE254" s="340"/>
      <c r="AF254" s="331" t="s">
        <v>906</v>
      </c>
    </row>
    <row r="255" spans="1:32" ht="31.5" customHeight="1">
      <c r="A255" s="328" t="s">
        <v>908</v>
      </c>
      <c r="B255" s="329" t="s">
        <v>52</v>
      </c>
      <c r="C255" s="329" t="s">
        <v>293</v>
      </c>
      <c r="D255" s="329" t="s">
        <v>268</v>
      </c>
      <c r="E255" s="329" t="s">
        <v>907</v>
      </c>
      <c r="F255" s="329"/>
      <c r="G255" s="329"/>
      <c r="H255" s="329"/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 t="s">
        <v>746</v>
      </c>
      <c r="U255" s="329"/>
      <c r="V255" s="330"/>
      <c r="W255" s="330"/>
      <c r="X255" s="330"/>
      <c r="Y255" s="330"/>
      <c r="Z255" s="331" t="s">
        <v>908</v>
      </c>
      <c r="AA255" s="340">
        <v>1800</v>
      </c>
      <c r="AB255" s="341"/>
      <c r="AC255" s="341"/>
      <c r="AD255" s="340"/>
      <c r="AE255" s="340"/>
      <c r="AF255" s="331" t="s">
        <v>908</v>
      </c>
    </row>
    <row r="256" spans="1:32" ht="52.5" customHeight="1">
      <c r="A256" s="328" t="s">
        <v>469</v>
      </c>
      <c r="B256" s="329" t="s">
        <v>52</v>
      </c>
      <c r="C256" s="329" t="s">
        <v>293</v>
      </c>
      <c r="D256" s="329" t="s">
        <v>268</v>
      </c>
      <c r="E256" s="329" t="s">
        <v>909</v>
      </c>
      <c r="F256" s="329"/>
      <c r="G256" s="329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  <c r="S256" s="329"/>
      <c r="T256" s="329"/>
      <c r="U256" s="329"/>
      <c r="V256" s="330"/>
      <c r="W256" s="330"/>
      <c r="X256" s="330"/>
      <c r="Y256" s="330"/>
      <c r="Z256" s="331" t="s">
        <v>469</v>
      </c>
      <c r="AA256" s="340">
        <v>429.8</v>
      </c>
      <c r="AB256" s="341"/>
      <c r="AC256" s="341"/>
      <c r="AD256" s="340"/>
      <c r="AE256" s="340"/>
      <c r="AF256" s="331" t="s">
        <v>469</v>
      </c>
    </row>
    <row r="257" spans="1:32" ht="35.25" customHeight="1">
      <c r="A257" s="328" t="s">
        <v>908</v>
      </c>
      <c r="B257" s="329" t="s">
        <v>52</v>
      </c>
      <c r="C257" s="329" t="s">
        <v>293</v>
      </c>
      <c r="D257" s="329" t="s">
        <v>268</v>
      </c>
      <c r="E257" s="329" t="s">
        <v>909</v>
      </c>
      <c r="F257" s="329"/>
      <c r="G257" s="329"/>
      <c r="H257" s="329"/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 t="s">
        <v>746</v>
      </c>
      <c r="U257" s="329"/>
      <c r="V257" s="330"/>
      <c r="W257" s="330"/>
      <c r="X257" s="330"/>
      <c r="Y257" s="330"/>
      <c r="Z257" s="331" t="s">
        <v>908</v>
      </c>
      <c r="AA257" s="340">
        <v>429.8</v>
      </c>
      <c r="AB257" s="341"/>
      <c r="AC257" s="341"/>
      <c r="AD257" s="340"/>
      <c r="AE257" s="340"/>
      <c r="AF257" s="331" t="s">
        <v>908</v>
      </c>
    </row>
    <row r="258" spans="1:32" ht="60.75" customHeight="1">
      <c r="A258" s="328" t="s">
        <v>266</v>
      </c>
      <c r="B258" s="329" t="s">
        <v>52</v>
      </c>
      <c r="C258" s="329" t="s">
        <v>293</v>
      </c>
      <c r="D258" s="329" t="s">
        <v>268</v>
      </c>
      <c r="E258" s="329" t="s">
        <v>910</v>
      </c>
      <c r="F258" s="329"/>
      <c r="G258" s="329"/>
      <c r="H258" s="329"/>
      <c r="I258" s="329"/>
      <c r="J258" s="329"/>
      <c r="K258" s="329"/>
      <c r="L258" s="329"/>
      <c r="M258" s="329"/>
      <c r="N258" s="329"/>
      <c r="O258" s="329"/>
      <c r="P258" s="329"/>
      <c r="Q258" s="329"/>
      <c r="R258" s="329"/>
      <c r="S258" s="329"/>
      <c r="T258" s="329"/>
      <c r="U258" s="329"/>
      <c r="V258" s="330"/>
      <c r="W258" s="330"/>
      <c r="X258" s="330"/>
      <c r="Y258" s="330"/>
      <c r="Z258" s="331" t="s">
        <v>266</v>
      </c>
      <c r="AA258" s="340">
        <v>166.7</v>
      </c>
      <c r="AB258" s="341"/>
      <c r="AC258" s="341"/>
      <c r="AD258" s="340">
        <v>165.1</v>
      </c>
      <c r="AE258" s="340">
        <v>168.9</v>
      </c>
      <c r="AF258" s="331" t="s">
        <v>266</v>
      </c>
    </row>
    <row r="259" spans="1:32" ht="31.5" customHeight="1">
      <c r="A259" s="328" t="s">
        <v>908</v>
      </c>
      <c r="B259" s="329" t="s">
        <v>52</v>
      </c>
      <c r="C259" s="329" t="s">
        <v>293</v>
      </c>
      <c r="D259" s="329" t="s">
        <v>268</v>
      </c>
      <c r="E259" s="329" t="s">
        <v>910</v>
      </c>
      <c r="F259" s="329"/>
      <c r="G259" s="329"/>
      <c r="H259" s="329"/>
      <c r="I259" s="329"/>
      <c r="J259" s="329"/>
      <c r="K259" s="329"/>
      <c r="L259" s="329"/>
      <c r="M259" s="329"/>
      <c r="N259" s="329"/>
      <c r="O259" s="329"/>
      <c r="P259" s="329"/>
      <c r="Q259" s="329"/>
      <c r="R259" s="329"/>
      <c r="S259" s="329"/>
      <c r="T259" s="329" t="s">
        <v>746</v>
      </c>
      <c r="U259" s="329"/>
      <c r="V259" s="330"/>
      <c r="W259" s="330"/>
      <c r="X259" s="330"/>
      <c r="Y259" s="330"/>
      <c r="Z259" s="331" t="s">
        <v>908</v>
      </c>
      <c r="AA259" s="340">
        <v>166.7</v>
      </c>
      <c r="AB259" s="341"/>
      <c r="AC259" s="341"/>
      <c r="AD259" s="340">
        <v>165.1</v>
      </c>
      <c r="AE259" s="340">
        <v>168.9</v>
      </c>
      <c r="AF259" s="331" t="s">
        <v>908</v>
      </c>
    </row>
    <row r="260" spans="1:32" ht="16.5" customHeight="1">
      <c r="A260" s="326" t="s">
        <v>189</v>
      </c>
      <c r="B260" s="319" t="s">
        <v>52</v>
      </c>
      <c r="C260" s="319" t="s">
        <v>293</v>
      </c>
      <c r="D260" s="319" t="s">
        <v>277</v>
      </c>
      <c r="E260" s="319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24"/>
      <c r="W260" s="324"/>
      <c r="X260" s="324"/>
      <c r="Y260" s="324"/>
      <c r="Z260" s="327" t="s">
        <v>189</v>
      </c>
      <c r="AA260" s="339">
        <v>2134.8</v>
      </c>
      <c r="AB260" s="338"/>
      <c r="AC260" s="338"/>
      <c r="AD260" s="339">
        <v>2115.5</v>
      </c>
      <c r="AE260" s="339">
        <v>2164.3</v>
      </c>
      <c r="AF260" s="327" t="s">
        <v>189</v>
      </c>
    </row>
    <row r="261" spans="1:33" ht="22.5" customHeight="1">
      <c r="A261" s="328" t="s">
        <v>1272</v>
      </c>
      <c r="B261" s="329" t="s">
        <v>52</v>
      </c>
      <c r="C261" s="329" t="s">
        <v>293</v>
      </c>
      <c r="D261" s="329" t="s">
        <v>277</v>
      </c>
      <c r="E261" s="329" t="s">
        <v>1273</v>
      </c>
      <c r="F261" s="329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29"/>
      <c r="U261" s="329"/>
      <c r="V261" s="330"/>
      <c r="W261" s="330"/>
      <c r="X261" s="330"/>
      <c r="Y261" s="330"/>
      <c r="Z261" s="331" t="s">
        <v>1272</v>
      </c>
      <c r="AA261" s="340">
        <v>2134.8</v>
      </c>
      <c r="AB261" s="341"/>
      <c r="AC261" s="341"/>
      <c r="AD261" s="340">
        <v>2115.5</v>
      </c>
      <c r="AE261" s="340">
        <v>2164.3</v>
      </c>
      <c r="AF261" s="331" t="s">
        <v>1272</v>
      </c>
      <c r="AG261" s="350"/>
    </row>
    <row r="262" spans="1:32" ht="18" customHeight="1">
      <c r="A262" s="328" t="s">
        <v>386</v>
      </c>
      <c r="B262" s="329" t="s">
        <v>52</v>
      </c>
      <c r="C262" s="329" t="s">
        <v>293</v>
      </c>
      <c r="D262" s="329" t="s">
        <v>277</v>
      </c>
      <c r="E262" s="329" t="s">
        <v>1274</v>
      </c>
      <c r="F262" s="329"/>
      <c r="G262" s="329"/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30"/>
      <c r="W262" s="330"/>
      <c r="X262" s="330"/>
      <c r="Y262" s="330"/>
      <c r="Z262" s="331" t="s">
        <v>386</v>
      </c>
      <c r="AA262" s="340">
        <v>2134.8</v>
      </c>
      <c r="AB262" s="341"/>
      <c r="AC262" s="341"/>
      <c r="AD262" s="340">
        <v>2115.5</v>
      </c>
      <c r="AE262" s="340">
        <v>2164.3</v>
      </c>
      <c r="AF262" s="331" t="s">
        <v>386</v>
      </c>
    </row>
    <row r="263" spans="1:32" ht="18" customHeight="1">
      <c r="A263" s="328" t="s">
        <v>386</v>
      </c>
      <c r="B263" s="329" t="s">
        <v>52</v>
      </c>
      <c r="C263" s="329" t="s">
        <v>293</v>
      </c>
      <c r="D263" s="329" t="s">
        <v>277</v>
      </c>
      <c r="E263" s="329" t="s">
        <v>1275</v>
      </c>
      <c r="F263" s="329"/>
      <c r="G263" s="329"/>
      <c r="H263" s="329"/>
      <c r="I263" s="329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30"/>
      <c r="W263" s="330"/>
      <c r="X263" s="330"/>
      <c r="Y263" s="330"/>
      <c r="Z263" s="331" t="s">
        <v>386</v>
      </c>
      <c r="AA263" s="340">
        <v>2134.8</v>
      </c>
      <c r="AB263" s="341"/>
      <c r="AC263" s="341"/>
      <c r="AD263" s="340">
        <v>2115.5</v>
      </c>
      <c r="AE263" s="340">
        <v>2164.3</v>
      </c>
      <c r="AF263" s="331" t="s">
        <v>386</v>
      </c>
    </row>
    <row r="264" spans="1:32" ht="66.75" customHeight="1">
      <c r="A264" s="328" t="s">
        <v>396</v>
      </c>
      <c r="B264" s="329" t="s">
        <v>52</v>
      </c>
      <c r="C264" s="329" t="s">
        <v>293</v>
      </c>
      <c r="D264" s="329" t="s">
        <v>277</v>
      </c>
      <c r="E264" s="329" t="s">
        <v>1288</v>
      </c>
      <c r="F264" s="329"/>
      <c r="G264" s="329"/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29"/>
      <c r="U264" s="329"/>
      <c r="V264" s="330"/>
      <c r="W264" s="330"/>
      <c r="X264" s="330"/>
      <c r="Y264" s="330"/>
      <c r="Z264" s="331" t="s">
        <v>396</v>
      </c>
      <c r="AA264" s="340">
        <v>2134.8</v>
      </c>
      <c r="AB264" s="341"/>
      <c r="AC264" s="341"/>
      <c r="AD264" s="340">
        <v>2115.5</v>
      </c>
      <c r="AE264" s="340">
        <v>2164.3</v>
      </c>
      <c r="AF264" s="331" t="s">
        <v>396</v>
      </c>
    </row>
    <row r="265" spans="1:32" ht="30" customHeight="1">
      <c r="A265" s="328" t="s">
        <v>908</v>
      </c>
      <c r="B265" s="329" t="s">
        <v>52</v>
      </c>
      <c r="C265" s="329" t="s">
        <v>293</v>
      </c>
      <c r="D265" s="329" t="s">
        <v>277</v>
      </c>
      <c r="E265" s="329" t="s">
        <v>1288</v>
      </c>
      <c r="F265" s="329"/>
      <c r="G265" s="329"/>
      <c r="H265" s="329"/>
      <c r="I265" s="329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 t="s">
        <v>746</v>
      </c>
      <c r="U265" s="329"/>
      <c r="V265" s="330"/>
      <c r="W265" s="330"/>
      <c r="X265" s="330"/>
      <c r="Y265" s="330"/>
      <c r="Z265" s="331" t="s">
        <v>908</v>
      </c>
      <c r="AA265" s="340">
        <v>2134.8</v>
      </c>
      <c r="AB265" s="341"/>
      <c r="AC265" s="341"/>
      <c r="AD265" s="340">
        <v>2115.5</v>
      </c>
      <c r="AE265" s="340">
        <v>2164.3</v>
      </c>
      <c r="AF265" s="331" t="s">
        <v>908</v>
      </c>
    </row>
    <row r="266" spans="1:32" ht="32.25" customHeight="1">
      <c r="A266" s="326" t="s">
        <v>191</v>
      </c>
      <c r="B266" s="319" t="s">
        <v>52</v>
      </c>
      <c r="C266" s="319" t="s">
        <v>293</v>
      </c>
      <c r="D266" s="319" t="s">
        <v>293</v>
      </c>
      <c r="E266" s="319"/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24"/>
      <c r="W266" s="324"/>
      <c r="X266" s="324"/>
      <c r="Y266" s="324"/>
      <c r="Z266" s="327" t="s">
        <v>191</v>
      </c>
      <c r="AA266" s="339">
        <v>2382.6</v>
      </c>
      <c r="AB266" s="338"/>
      <c r="AC266" s="338"/>
      <c r="AD266" s="339">
        <v>2382.6</v>
      </c>
      <c r="AE266" s="339">
        <v>2382.6</v>
      </c>
      <c r="AF266" s="327" t="s">
        <v>191</v>
      </c>
    </row>
    <row r="267" spans="1:32" ht="21" customHeight="1">
      <c r="A267" s="328" t="s">
        <v>1272</v>
      </c>
      <c r="B267" s="329" t="s">
        <v>52</v>
      </c>
      <c r="C267" s="329" t="s">
        <v>293</v>
      </c>
      <c r="D267" s="329" t="s">
        <v>293</v>
      </c>
      <c r="E267" s="329" t="s">
        <v>1273</v>
      </c>
      <c r="F267" s="329"/>
      <c r="G267" s="329"/>
      <c r="H267" s="329"/>
      <c r="I267" s="329"/>
      <c r="J267" s="329"/>
      <c r="K267" s="329"/>
      <c r="L267" s="329"/>
      <c r="M267" s="329"/>
      <c r="N267" s="329"/>
      <c r="O267" s="329"/>
      <c r="P267" s="329"/>
      <c r="Q267" s="329"/>
      <c r="R267" s="329"/>
      <c r="S267" s="329"/>
      <c r="T267" s="329"/>
      <c r="U267" s="329"/>
      <c r="V267" s="330"/>
      <c r="W267" s="330"/>
      <c r="X267" s="330"/>
      <c r="Y267" s="330"/>
      <c r="Z267" s="331" t="s">
        <v>1272</v>
      </c>
      <c r="AA267" s="247">
        <v>2382.6</v>
      </c>
      <c r="AB267" s="341"/>
      <c r="AC267" s="341"/>
      <c r="AD267" s="340">
        <v>2382.6</v>
      </c>
      <c r="AE267" s="340">
        <v>2382.6</v>
      </c>
      <c r="AF267" s="331" t="s">
        <v>1272</v>
      </c>
    </row>
    <row r="268" spans="1:32" ht="18" customHeight="1">
      <c r="A268" s="328" t="s">
        <v>386</v>
      </c>
      <c r="B268" s="329" t="s">
        <v>52</v>
      </c>
      <c r="C268" s="329" t="s">
        <v>293</v>
      </c>
      <c r="D268" s="329" t="s">
        <v>293</v>
      </c>
      <c r="E268" s="329" t="s">
        <v>1274</v>
      </c>
      <c r="F268" s="329"/>
      <c r="G268" s="329"/>
      <c r="H268" s="329"/>
      <c r="I268" s="329"/>
      <c r="J268" s="329"/>
      <c r="K268" s="329"/>
      <c r="L268" s="329"/>
      <c r="M268" s="329"/>
      <c r="N268" s="329"/>
      <c r="O268" s="329"/>
      <c r="P268" s="329"/>
      <c r="Q268" s="329"/>
      <c r="R268" s="329"/>
      <c r="S268" s="329"/>
      <c r="T268" s="329"/>
      <c r="U268" s="329"/>
      <c r="V268" s="330"/>
      <c r="W268" s="330"/>
      <c r="X268" s="330"/>
      <c r="Y268" s="330"/>
      <c r="Z268" s="331" t="s">
        <v>386</v>
      </c>
      <c r="AA268" s="247">
        <v>2382.6</v>
      </c>
      <c r="AB268" s="341"/>
      <c r="AC268" s="341"/>
      <c r="AD268" s="340">
        <v>2382.6</v>
      </c>
      <c r="AE268" s="340">
        <v>2382.6</v>
      </c>
      <c r="AF268" s="331" t="s">
        <v>386</v>
      </c>
    </row>
    <row r="269" spans="1:32" ht="18" customHeight="1">
      <c r="A269" s="328" t="s">
        <v>386</v>
      </c>
      <c r="B269" s="329" t="s">
        <v>52</v>
      </c>
      <c r="C269" s="329" t="s">
        <v>293</v>
      </c>
      <c r="D269" s="329" t="s">
        <v>293</v>
      </c>
      <c r="E269" s="329" t="s">
        <v>1275</v>
      </c>
      <c r="F269" s="329"/>
      <c r="G269" s="329"/>
      <c r="H269" s="329"/>
      <c r="I269" s="329"/>
      <c r="J269" s="329"/>
      <c r="K269" s="329"/>
      <c r="L269" s="329"/>
      <c r="M269" s="329"/>
      <c r="N269" s="329"/>
      <c r="O269" s="329"/>
      <c r="P269" s="329"/>
      <c r="Q269" s="329"/>
      <c r="R269" s="329"/>
      <c r="S269" s="329"/>
      <c r="T269" s="329"/>
      <c r="U269" s="329"/>
      <c r="V269" s="330"/>
      <c r="W269" s="330"/>
      <c r="X269" s="330"/>
      <c r="Y269" s="330"/>
      <c r="Z269" s="331" t="s">
        <v>386</v>
      </c>
      <c r="AA269" s="247">
        <v>2382.6</v>
      </c>
      <c r="AB269" s="341"/>
      <c r="AC269" s="341"/>
      <c r="AD269" s="340">
        <v>2382.6</v>
      </c>
      <c r="AE269" s="340">
        <v>2382.6</v>
      </c>
      <c r="AF269" s="331" t="s">
        <v>386</v>
      </c>
    </row>
    <row r="270" spans="1:32" ht="33" customHeight="1">
      <c r="A270" s="328" t="s">
        <v>393</v>
      </c>
      <c r="B270" s="329" t="s">
        <v>52</v>
      </c>
      <c r="C270" s="329" t="s">
        <v>293</v>
      </c>
      <c r="D270" s="329" t="s">
        <v>293</v>
      </c>
      <c r="E270" s="329" t="s">
        <v>1305</v>
      </c>
      <c r="F270" s="329"/>
      <c r="G270" s="329"/>
      <c r="H270" s="329"/>
      <c r="I270" s="329"/>
      <c r="J270" s="329"/>
      <c r="K270" s="329"/>
      <c r="L270" s="329"/>
      <c r="M270" s="329"/>
      <c r="N270" s="329"/>
      <c r="O270" s="329"/>
      <c r="P270" s="329"/>
      <c r="Q270" s="329"/>
      <c r="R270" s="329"/>
      <c r="S270" s="329"/>
      <c r="T270" s="329"/>
      <c r="U270" s="329"/>
      <c r="V270" s="330"/>
      <c r="W270" s="330"/>
      <c r="X270" s="330"/>
      <c r="Y270" s="330"/>
      <c r="Z270" s="331" t="s">
        <v>393</v>
      </c>
      <c r="AA270" s="247">
        <v>2382.6</v>
      </c>
      <c r="AB270" s="341"/>
      <c r="AC270" s="341"/>
      <c r="AD270" s="340">
        <v>2382.6</v>
      </c>
      <c r="AE270" s="340">
        <v>2382.6</v>
      </c>
      <c r="AF270" s="331" t="s">
        <v>393</v>
      </c>
    </row>
    <row r="271" spans="1:32" ht="33.75" customHeight="1">
      <c r="A271" s="328" t="s">
        <v>908</v>
      </c>
      <c r="B271" s="329" t="s">
        <v>52</v>
      </c>
      <c r="C271" s="329" t="s">
        <v>293</v>
      </c>
      <c r="D271" s="329" t="s">
        <v>293</v>
      </c>
      <c r="E271" s="329" t="s">
        <v>1305</v>
      </c>
      <c r="F271" s="329"/>
      <c r="G271" s="329"/>
      <c r="H271" s="329"/>
      <c r="I271" s="329"/>
      <c r="J271" s="329"/>
      <c r="K271" s="329"/>
      <c r="L271" s="329"/>
      <c r="M271" s="329"/>
      <c r="N271" s="329"/>
      <c r="O271" s="329"/>
      <c r="P271" s="329"/>
      <c r="Q271" s="329"/>
      <c r="R271" s="329"/>
      <c r="S271" s="329"/>
      <c r="T271" s="329" t="s">
        <v>746</v>
      </c>
      <c r="U271" s="329"/>
      <c r="V271" s="330"/>
      <c r="W271" s="330"/>
      <c r="X271" s="330"/>
      <c r="Y271" s="330"/>
      <c r="Z271" s="331" t="s">
        <v>908</v>
      </c>
      <c r="AA271" s="247">
        <v>2382.6</v>
      </c>
      <c r="AB271" s="341"/>
      <c r="AC271" s="341"/>
      <c r="AD271" s="340">
        <v>2382.6</v>
      </c>
      <c r="AE271" s="340">
        <v>2382.6</v>
      </c>
      <c r="AF271" s="331" t="s">
        <v>908</v>
      </c>
    </row>
    <row r="272" spans="1:33" ht="16.5" customHeight="1">
      <c r="A272" s="326" t="s">
        <v>1339</v>
      </c>
      <c r="B272" s="319" t="s">
        <v>52</v>
      </c>
      <c r="C272" s="319" t="s">
        <v>322</v>
      </c>
      <c r="D272" s="319" t="s">
        <v>264</v>
      </c>
      <c r="E272" s="319"/>
      <c r="F272" s="319"/>
      <c r="G272" s="319"/>
      <c r="H272" s="319"/>
      <c r="I272" s="319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24"/>
      <c r="W272" s="324"/>
      <c r="X272" s="324"/>
      <c r="Y272" s="324"/>
      <c r="Z272" s="327" t="s">
        <v>1339</v>
      </c>
      <c r="AA272" s="339">
        <v>85477.8</v>
      </c>
      <c r="AB272" s="338"/>
      <c r="AC272" s="338"/>
      <c r="AD272" s="339">
        <v>85180.9</v>
      </c>
      <c r="AE272" s="339">
        <v>86585.1</v>
      </c>
      <c r="AF272" s="327" t="s">
        <v>1339</v>
      </c>
      <c r="AG272" s="350"/>
    </row>
    <row r="273" spans="1:32" ht="18" customHeight="1">
      <c r="A273" s="326" t="s">
        <v>202</v>
      </c>
      <c r="B273" s="319" t="s">
        <v>52</v>
      </c>
      <c r="C273" s="319" t="s">
        <v>322</v>
      </c>
      <c r="D273" s="319" t="s">
        <v>277</v>
      </c>
      <c r="E273" s="319"/>
      <c r="F273" s="319"/>
      <c r="G273" s="319"/>
      <c r="H273" s="319"/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24"/>
      <c r="W273" s="324"/>
      <c r="X273" s="324"/>
      <c r="Y273" s="324"/>
      <c r="Z273" s="327" t="s">
        <v>202</v>
      </c>
      <c r="AA273" s="339">
        <v>84457.1</v>
      </c>
      <c r="AB273" s="338"/>
      <c r="AC273" s="338"/>
      <c r="AD273" s="339">
        <v>84318.1</v>
      </c>
      <c r="AE273" s="339">
        <v>85696</v>
      </c>
      <c r="AF273" s="327" t="s">
        <v>202</v>
      </c>
    </row>
    <row r="274" spans="1:33" ht="41.25" customHeight="1">
      <c r="A274" s="328" t="s">
        <v>944</v>
      </c>
      <c r="B274" s="329" t="s">
        <v>52</v>
      </c>
      <c r="C274" s="329" t="s">
        <v>322</v>
      </c>
      <c r="D274" s="329" t="s">
        <v>277</v>
      </c>
      <c r="E274" s="329" t="s">
        <v>945</v>
      </c>
      <c r="F274" s="329"/>
      <c r="G274" s="329"/>
      <c r="H274" s="329"/>
      <c r="I274" s="329"/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329"/>
      <c r="U274" s="329"/>
      <c r="V274" s="330"/>
      <c r="W274" s="330"/>
      <c r="X274" s="330"/>
      <c r="Y274" s="330"/>
      <c r="Z274" s="331" t="s">
        <v>944</v>
      </c>
      <c r="AA274" s="340">
        <v>84457.1</v>
      </c>
      <c r="AB274" s="341"/>
      <c r="AC274" s="341"/>
      <c r="AD274" s="340">
        <v>84318.1</v>
      </c>
      <c r="AE274" s="340">
        <v>85696</v>
      </c>
      <c r="AF274" s="331" t="s">
        <v>944</v>
      </c>
      <c r="AG274" s="350"/>
    </row>
    <row r="275" spans="1:32" ht="47.25" customHeight="1">
      <c r="A275" s="328" t="s">
        <v>411</v>
      </c>
      <c r="B275" s="329" t="s">
        <v>52</v>
      </c>
      <c r="C275" s="329" t="s">
        <v>322</v>
      </c>
      <c r="D275" s="329" t="s">
        <v>277</v>
      </c>
      <c r="E275" s="329" t="s">
        <v>952</v>
      </c>
      <c r="F275" s="329"/>
      <c r="G275" s="329"/>
      <c r="H275" s="329"/>
      <c r="I275" s="329"/>
      <c r="J275" s="329"/>
      <c r="K275" s="329"/>
      <c r="L275" s="329"/>
      <c r="M275" s="329"/>
      <c r="N275" s="329"/>
      <c r="O275" s="329"/>
      <c r="P275" s="329"/>
      <c r="Q275" s="329"/>
      <c r="R275" s="329"/>
      <c r="S275" s="329"/>
      <c r="T275" s="329"/>
      <c r="U275" s="329"/>
      <c r="V275" s="330"/>
      <c r="W275" s="330"/>
      <c r="X275" s="330"/>
      <c r="Y275" s="330"/>
      <c r="Z275" s="331" t="s">
        <v>411</v>
      </c>
      <c r="AA275" s="340">
        <v>81407.7</v>
      </c>
      <c r="AB275" s="341"/>
      <c r="AC275" s="341"/>
      <c r="AD275" s="340">
        <v>80673.2</v>
      </c>
      <c r="AE275" s="340">
        <v>82534.2</v>
      </c>
      <c r="AF275" s="331" t="s">
        <v>411</v>
      </c>
    </row>
    <row r="276" spans="1:32" ht="36" customHeight="1">
      <c r="A276" s="328" t="s">
        <v>287</v>
      </c>
      <c r="B276" s="329" t="s">
        <v>52</v>
      </c>
      <c r="C276" s="329" t="s">
        <v>322</v>
      </c>
      <c r="D276" s="329" t="s">
        <v>277</v>
      </c>
      <c r="E276" s="329" t="s">
        <v>953</v>
      </c>
      <c r="F276" s="329"/>
      <c r="G276" s="329"/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30"/>
      <c r="W276" s="330"/>
      <c r="X276" s="330"/>
      <c r="Y276" s="330"/>
      <c r="Z276" s="331" t="s">
        <v>287</v>
      </c>
      <c r="AA276" s="340">
        <v>81021.1</v>
      </c>
      <c r="AB276" s="341"/>
      <c r="AC276" s="341"/>
      <c r="AD276" s="340">
        <v>80290.1</v>
      </c>
      <c r="AE276" s="340">
        <v>82142.3</v>
      </c>
      <c r="AF276" s="331" t="s">
        <v>287</v>
      </c>
    </row>
    <row r="277" spans="1:32" ht="33" customHeight="1">
      <c r="A277" s="328" t="s">
        <v>954</v>
      </c>
      <c r="B277" s="329" t="s">
        <v>52</v>
      </c>
      <c r="C277" s="329" t="s">
        <v>322</v>
      </c>
      <c r="D277" s="329" t="s">
        <v>277</v>
      </c>
      <c r="E277" s="329" t="s">
        <v>955</v>
      </c>
      <c r="F277" s="329"/>
      <c r="G277" s="329"/>
      <c r="H277" s="329"/>
      <c r="I277" s="329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29"/>
      <c r="U277" s="329"/>
      <c r="V277" s="330"/>
      <c r="W277" s="330"/>
      <c r="X277" s="330"/>
      <c r="Y277" s="330"/>
      <c r="Z277" s="331" t="s">
        <v>954</v>
      </c>
      <c r="AA277" s="340">
        <v>80968.8</v>
      </c>
      <c r="AB277" s="341"/>
      <c r="AC277" s="341"/>
      <c r="AD277" s="340">
        <v>80238.3</v>
      </c>
      <c r="AE277" s="340">
        <v>82089.3</v>
      </c>
      <c r="AF277" s="331" t="s">
        <v>954</v>
      </c>
    </row>
    <row r="278" spans="1:32" ht="42" customHeight="1">
      <c r="A278" s="328" t="s">
        <v>751</v>
      </c>
      <c r="B278" s="329" t="s">
        <v>52</v>
      </c>
      <c r="C278" s="329" t="s">
        <v>322</v>
      </c>
      <c r="D278" s="329" t="s">
        <v>277</v>
      </c>
      <c r="E278" s="329" t="s">
        <v>955</v>
      </c>
      <c r="F278" s="329"/>
      <c r="G278" s="329"/>
      <c r="H278" s="329"/>
      <c r="I278" s="329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9" t="s">
        <v>752</v>
      </c>
      <c r="U278" s="329"/>
      <c r="V278" s="330"/>
      <c r="W278" s="330"/>
      <c r="X278" s="330"/>
      <c r="Y278" s="330"/>
      <c r="Z278" s="331" t="s">
        <v>751</v>
      </c>
      <c r="AA278" s="340">
        <v>80968.8</v>
      </c>
      <c r="AB278" s="341"/>
      <c r="AC278" s="341"/>
      <c r="AD278" s="340">
        <v>80238.3</v>
      </c>
      <c r="AE278" s="340">
        <v>82089.3</v>
      </c>
      <c r="AF278" s="331" t="s">
        <v>751</v>
      </c>
    </row>
    <row r="279" spans="1:32" ht="21" customHeight="1">
      <c r="A279" s="328" t="s">
        <v>288</v>
      </c>
      <c r="B279" s="329" t="s">
        <v>52</v>
      </c>
      <c r="C279" s="329" t="s">
        <v>322</v>
      </c>
      <c r="D279" s="329" t="s">
        <v>277</v>
      </c>
      <c r="E279" s="329" t="s">
        <v>956</v>
      </c>
      <c r="F279" s="329"/>
      <c r="G279" s="329"/>
      <c r="H279" s="329"/>
      <c r="I279" s="329"/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329"/>
      <c r="U279" s="329"/>
      <c r="V279" s="330"/>
      <c r="W279" s="330"/>
      <c r="X279" s="330"/>
      <c r="Y279" s="330"/>
      <c r="Z279" s="331" t="s">
        <v>288</v>
      </c>
      <c r="AA279" s="340">
        <v>52.3</v>
      </c>
      <c r="AB279" s="341"/>
      <c r="AC279" s="341"/>
      <c r="AD279" s="340">
        <v>51.8</v>
      </c>
      <c r="AE279" s="340">
        <v>53</v>
      </c>
      <c r="AF279" s="331" t="s">
        <v>288</v>
      </c>
    </row>
    <row r="280" spans="1:32" ht="37.5" customHeight="1">
      <c r="A280" s="328" t="s">
        <v>751</v>
      </c>
      <c r="B280" s="329" t="s">
        <v>52</v>
      </c>
      <c r="C280" s="329" t="s">
        <v>322</v>
      </c>
      <c r="D280" s="329" t="s">
        <v>277</v>
      </c>
      <c r="E280" s="329" t="s">
        <v>956</v>
      </c>
      <c r="F280" s="329"/>
      <c r="G280" s="329"/>
      <c r="H280" s="329"/>
      <c r="I280" s="329"/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329" t="s">
        <v>752</v>
      </c>
      <c r="U280" s="329"/>
      <c r="V280" s="330"/>
      <c r="W280" s="330"/>
      <c r="X280" s="330"/>
      <c r="Y280" s="330"/>
      <c r="Z280" s="331" t="s">
        <v>751</v>
      </c>
      <c r="AA280" s="340">
        <v>52.3</v>
      </c>
      <c r="AB280" s="341"/>
      <c r="AC280" s="341"/>
      <c r="AD280" s="340">
        <v>51.8</v>
      </c>
      <c r="AE280" s="340">
        <v>53</v>
      </c>
      <c r="AF280" s="331" t="s">
        <v>751</v>
      </c>
    </row>
    <row r="281" spans="1:32" ht="32.25" customHeight="1">
      <c r="A281" s="328" t="s">
        <v>289</v>
      </c>
      <c r="B281" s="329" t="s">
        <v>52</v>
      </c>
      <c r="C281" s="329" t="s">
        <v>322</v>
      </c>
      <c r="D281" s="329" t="s">
        <v>277</v>
      </c>
      <c r="E281" s="329" t="s">
        <v>957</v>
      </c>
      <c r="F281" s="329"/>
      <c r="G281" s="329"/>
      <c r="H281" s="329"/>
      <c r="I281" s="329"/>
      <c r="J281" s="329"/>
      <c r="K281" s="329"/>
      <c r="L281" s="329"/>
      <c r="M281" s="329"/>
      <c r="N281" s="329"/>
      <c r="O281" s="329"/>
      <c r="P281" s="329"/>
      <c r="Q281" s="329"/>
      <c r="R281" s="329"/>
      <c r="S281" s="329"/>
      <c r="T281" s="329"/>
      <c r="U281" s="329"/>
      <c r="V281" s="330"/>
      <c r="W281" s="330"/>
      <c r="X281" s="330"/>
      <c r="Y281" s="330"/>
      <c r="Z281" s="331" t="s">
        <v>289</v>
      </c>
      <c r="AA281" s="340">
        <v>386.6</v>
      </c>
      <c r="AB281" s="341"/>
      <c r="AC281" s="341"/>
      <c r="AD281" s="340">
        <v>383.1</v>
      </c>
      <c r="AE281" s="340">
        <v>391.9</v>
      </c>
      <c r="AF281" s="331" t="s">
        <v>289</v>
      </c>
    </row>
    <row r="282" spans="1:32" ht="32.25" customHeight="1">
      <c r="A282" s="328" t="s">
        <v>958</v>
      </c>
      <c r="B282" s="329" t="s">
        <v>52</v>
      </c>
      <c r="C282" s="329" t="s">
        <v>322</v>
      </c>
      <c r="D282" s="329" t="s">
        <v>277</v>
      </c>
      <c r="E282" s="329" t="s">
        <v>959</v>
      </c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30"/>
      <c r="W282" s="330"/>
      <c r="X282" s="330"/>
      <c r="Y282" s="330"/>
      <c r="Z282" s="331" t="s">
        <v>958</v>
      </c>
      <c r="AA282" s="340">
        <v>386.6</v>
      </c>
      <c r="AB282" s="341"/>
      <c r="AC282" s="341"/>
      <c r="AD282" s="340">
        <v>383.1</v>
      </c>
      <c r="AE282" s="340">
        <v>391.9</v>
      </c>
      <c r="AF282" s="331" t="s">
        <v>958</v>
      </c>
    </row>
    <row r="283" spans="1:32" ht="42" customHeight="1">
      <c r="A283" s="328" t="s">
        <v>751</v>
      </c>
      <c r="B283" s="329" t="s">
        <v>52</v>
      </c>
      <c r="C283" s="329" t="s">
        <v>322</v>
      </c>
      <c r="D283" s="329" t="s">
        <v>277</v>
      </c>
      <c r="E283" s="329" t="s">
        <v>959</v>
      </c>
      <c r="F283" s="329"/>
      <c r="G283" s="329"/>
      <c r="H283" s="329"/>
      <c r="I283" s="329"/>
      <c r="J283" s="329"/>
      <c r="K283" s="329"/>
      <c r="L283" s="329"/>
      <c r="M283" s="329"/>
      <c r="N283" s="329"/>
      <c r="O283" s="329"/>
      <c r="P283" s="329"/>
      <c r="Q283" s="329"/>
      <c r="R283" s="329"/>
      <c r="S283" s="329"/>
      <c r="T283" s="329" t="s">
        <v>752</v>
      </c>
      <c r="U283" s="329"/>
      <c r="V283" s="330"/>
      <c r="W283" s="330"/>
      <c r="X283" s="330"/>
      <c r="Y283" s="330"/>
      <c r="Z283" s="331" t="s">
        <v>751</v>
      </c>
      <c r="AA283" s="340">
        <v>386.6</v>
      </c>
      <c r="AB283" s="341"/>
      <c r="AC283" s="341"/>
      <c r="AD283" s="340">
        <v>383.1</v>
      </c>
      <c r="AE283" s="340">
        <v>391.9</v>
      </c>
      <c r="AF283" s="331" t="s">
        <v>751</v>
      </c>
    </row>
    <row r="284" spans="1:32" ht="60" customHeight="1">
      <c r="A284" s="328" t="s">
        <v>962</v>
      </c>
      <c r="B284" s="329" t="s">
        <v>52</v>
      </c>
      <c r="C284" s="329" t="s">
        <v>322</v>
      </c>
      <c r="D284" s="329" t="s">
        <v>277</v>
      </c>
      <c r="E284" s="329" t="s">
        <v>963</v>
      </c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30"/>
      <c r="W284" s="330"/>
      <c r="X284" s="330"/>
      <c r="Y284" s="330"/>
      <c r="Z284" s="331" t="s">
        <v>962</v>
      </c>
      <c r="AA284" s="340">
        <v>3049.4</v>
      </c>
      <c r="AB284" s="341"/>
      <c r="AC284" s="341"/>
      <c r="AD284" s="340">
        <v>3644.9</v>
      </c>
      <c r="AE284" s="340">
        <v>3161.8</v>
      </c>
      <c r="AF284" s="331" t="s">
        <v>962</v>
      </c>
    </row>
    <row r="285" spans="1:32" ht="39.75" customHeight="1">
      <c r="A285" s="328" t="s">
        <v>290</v>
      </c>
      <c r="B285" s="329" t="s">
        <v>52</v>
      </c>
      <c r="C285" s="329" t="s">
        <v>322</v>
      </c>
      <c r="D285" s="329" t="s">
        <v>277</v>
      </c>
      <c r="E285" s="329" t="s">
        <v>964</v>
      </c>
      <c r="F285" s="329"/>
      <c r="G285" s="329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30"/>
      <c r="W285" s="330"/>
      <c r="X285" s="330"/>
      <c r="Y285" s="330"/>
      <c r="Z285" s="331" t="s">
        <v>290</v>
      </c>
      <c r="AA285" s="340">
        <v>2731.3</v>
      </c>
      <c r="AB285" s="341"/>
      <c r="AC285" s="341"/>
      <c r="AD285" s="340">
        <v>2725.7</v>
      </c>
      <c r="AE285" s="340">
        <v>2788.6</v>
      </c>
      <c r="AF285" s="331" t="s">
        <v>290</v>
      </c>
    </row>
    <row r="286" spans="1:32" ht="26.25" customHeight="1">
      <c r="A286" s="328" t="s">
        <v>291</v>
      </c>
      <c r="B286" s="329" t="s">
        <v>52</v>
      </c>
      <c r="C286" s="329" t="s">
        <v>322</v>
      </c>
      <c r="D286" s="329" t="s">
        <v>277</v>
      </c>
      <c r="E286" s="329" t="s">
        <v>965</v>
      </c>
      <c r="F286" s="329"/>
      <c r="G286" s="329"/>
      <c r="H286" s="329"/>
      <c r="I286" s="329"/>
      <c r="J286" s="329"/>
      <c r="K286" s="329"/>
      <c r="L286" s="329"/>
      <c r="M286" s="329"/>
      <c r="N286" s="329"/>
      <c r="O286" s="329"/>
      <c r="P286" s="329"/>
      <c r="Q286" s="329"/>
      <c r="R286" s="329"/>
      <c r="S286" s="329"/>
      <c r="T286" s="329"/>
      <c r="U286" s="329"/>
      <c r="V286" s="330"/>
      <c r="W286" s="330"/>
      <c r="X286" s="330"/>
      <c r="Y286" s="330"/>
      <c r="Z286" s="331" t="s">
        <v>291</v>
      </c>
      <c r="AA286" s="340">
        <v>2000</v>
      </c>
      <c r="AB286" s="341"/>
      <c r="AC286" s="341"/>
      <c r="AD286" s="340">
        <v>2001</v>
      </c>
      <c r="AE286" s="340">
        <v>2047.2</v>
      </c>
      <c r="AF286" s="331" t="s">
        <v>291</v>
      </c>
    </row>
    <row r="287" spans="1:32" ht="39" customHeight="1">
      <c r="A287" s="328" t="s">
        <v>751</v>
      </c>
      <c r="B287" s="329" t="s">
        <v>52</v>
      </c>
      <c r="C287" s="329" t="s">
        <v>322</v>
      </c>
      <c r="D287" s="329" t="s">
        <v>277</v>
      </c>
      <c r="E287" s="329" t="s">
        <v>965</v>
      </c>
      <c r="F287" s="329"/>
      <c r="G287" s="329"/>
      <c r="H287" s="329"/>
      <c r="I287" s="329"/>
      <c r="J287" s="329"/>
      <c r="K287" s="329"/>
      <c r="L287" s="329"/>
      <c r="M287" s="329"/>
      <c r="N287" s="329"/>
      <c r="O287" s="329"/>
      <c r="P287" s="329"/>
      <c r="Q287" s="329"/>
      <c r="R287" s="329"/>
      <c r="S287" s="329"/>
      <c r="T287" s="329" t="s">
        <v>752</v>
      </c>
      <c r="U287" s="329"/>
      <c r="V287" s="330"/>
      <c r="W287" s="330"/>
      <c r="X287" s="330"/>
      <c r="Y287" s="330"/>
      <c r="Z287" s="331" t="s">
        <v>751</v>
      </c>
      <c r="AA287" s="340">
        <v>2000</v>
      </c>
      <c r="AB287" s="341"/>
      <c r="AC287" s="341"/>
      <c r="AD287" s="340">
        <v>2001</v>
      </c>
      <c r="AE287" s="340">
        <v>2047.2</v>
      </c>
      <c r="AF287" s="331" t="s">
        <v>751</v>
      </c>
    </row>
    <row r="288" spans="1:32" ht="20.25" customHeight="1">
      <c r="A288" s="328" t="s">
        <v>758</v>
      </c>
      <c r="B288" s="329" t="s">
        <v>52</v>
      </c>
      <c r="C288" s="329" t="s">
        <v>322</v>
      </c>
      <c r="D288" s="329" t="s">
        <v>277</v>
      </c>
      <c r="E288" s="329" t="s">
        <v>967</v>
      </c>
      <c r="F288" s="329"/>
      <c r="G288" s="329"/>
      <c r="H288" s="329"/>
      <c r="I288" s="329"/>
      <c r="J288" s="329"/>
      <c r="K288" s="329"/>
      <c r="L288" s="329"/>
      <c r="M288" s="329"/>
      <c r="N288" s="329"/>
      <c r="O288" s="329"/>
      <c r="P288" s="329"/>
      <c r="Q288" s="329"/>
      <c r="R288" s="329"/>
      <c r="S288" s="329"/>
      <c r="T288" s="329"/>
      <c r="U288" s="329"/>
      <c r="V288" s="330"/>
      <c r="W288" s="330"/>
      <c r="X288" s="330"/>
      <c r="Y288" s="330"/>
      <c r="Z288" s="331" t="s">
        <v>758</v>
      </c>
      <c r="AA288" s="340">
        <v>731.3</v>
      </c>
      <c r="AB288" s="341"/>
      <c r="AC288" s="341"/>
      <c r="AD288" s="340">
        <v>724.7</v>
      </c>
      <c r="AE288" s="340">
        <v>741.4</v>
      </c>
      <c r="AF288" s="331" t="s">
        <v>758</v>
      </c>
    </row>
    <row r="289" spans="1:32" ht="39" customHeight="1">
      <c r="A289" s="328" t="s">
        <v>751</v>
      </c>
      <c r="B289" s="329" t="s">
        <v>52</v>
      </c>
      <c r="C289" s="329" t="s">
        <v>322</v>
      </c>
      <c r="D289" s="329" t="s">
        <v>277</v>
      </c>
      <c r="E289" s="329" t="s">
        <v>967</v>
      </c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 t="s">
        <v>752</v>
      </c>
      <c r="U289" s="329"/>
      <c r="V289" s="330"/>
      <c r="W289" s="330"/>
      <c r="X289" s="330"/>
      <c r="Y289" s="330"/>
      <c r="Z289" s="331" t="s">
        <v>751</v>
      </c>
      <c r="AA289" s="340">
        <v>731.3</v>
      </c>
      <c r="AB289" s="341"/>
      <c r="AC289" s="341"/>
      <c r="AD289" s="340">
        <v>724.7</v>
      </c>
      <c r="AE289" s="340">
        <v>741.4</v>
      </c>
      <c r="AF289" s="331" t="s">
        <v>751</v>
      </c>
    </row>
    <row r="290" spans="1:32" ht="27" customHeight="1">
      <c r="A290" s="328" t="s">
        <v>292</v>
      </c>
      <c r="B290" s="329" t="s">
        <v>52</v>
      </c>
      <c r="C290" s="329" t="s">
        <v>322</v>
      </c>
      <c r="D290" s="329" t="s">
        <v>277</v>
      </c>
      <c r="E290" s="329" t="s">
        <v>968</v>
      </c>
      <c r="F290" s="329"/>
      <c r="G290" s="329"/>
      <c r="H290" s="329"/>
      <c r="I290" s="32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30"/>
      <c r="W290" s="330"/>
      <c r="X290" s="330"/>
      <c r="Y290" s="330"/>
      <c r="Z290" s="331" t="s">
        <v>292</v>
      </c>
      <c r="AA290" s="340">
        <v>318.1</v>
      </c>
      <c r="AB290" s="341"/>
      <c r="AC290" s="341"/>
      <c r="AD290" s="340">
        <v>919.2</v>
      </c>
      <c r="AE290" s="340">
        <v>373.2</v>
      </c>
      <c r="AF290" s="331" t="s">
        <v>292</v>
      </c>
    </row>
    <row r="291" spans="1:32" ht="21" customHeight="1">
      <c r="A291" s="328" t="s">
        <v>782</v>
      </c>
      <c r="B291" s="329" t="s">
        <v>52</v>
      </c>
      <c r="C291" s="329" t="s">
        <v>322</v>
      </c>
      <c r="D291" s="329" t="s">
        <v>277</v>
      </c>
      <c r="E291" s="329" t="s">
        <v>969</v>
      </c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30"/>
      <c r="W291" s="330"/>
      <c r="X291" s="330"/>
      <c r="Y291" s="330"/>
      <c r="Z291" s="331" t="s">
        <v>782</v>
      </c>
      <c r="AA291" s="340">
        <v>36</v>
      </c>
      <c r="AB291" s="341"/>
      <c r="AC291" s="341"/>
      <c r="AD291" s="340">
        <v>31.9</v>
      </c>
      <c r="AE291" s="340">
        <v>32.6</v>
      </c>
      <c r="AF291" s="331" t="s">
        <v>782</v>
      </c>
    </row>
    <row r="292" spans="1:32" ht="37.5" customHeight="1">
      <c r="A292" s="328" t="s">
        <v>751</v>
      </c>
      <c r="B292" s="329" t="s">
        <v>52</v>
      </c>
      <c r="C292" s="329" t="s">
        <v>322</v>
      </c>
      <c r="D292" s="329" t="s">
        <v>277</v>
      </c>
      <c r="E292" s="329" t="s">
        <v>969</v>
      </c>
      <c r="F292" s="329"/>
      <c r="G292" s="329"/>
      <c r="H292" s="329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 t="s">
        <v>752</v>
      </c>
      <c r="U292" s="329"/>
      <c r="V292" s="330"/>
      <c r="W292" s="330"/>
      <c r="X292" s="330"/>
      <c r="Y292" s="330"/>
      <c r="Z292" s="331" t="s">
        <v>751</v>
      </c>
      <c r="AA292" s="340">
        <v>36</v>
      </c>
      <c r="AB292" s="341"/>
      <c r="AC292" s="341"/>
      <c r="AD292" s="340">
        <v>31.9</v>
      </c>
      <c r="AE292" s="340">
        <v>32.6</v>
      </c>
      <c r="AF292" s="331" t="s">
        <v>751</v>
      </c>
    </row>
    <row r="293" spans="1:32" ht="20.25" customHeight="1">
      <c r="A293" s="328" t="s">
        <v>782</v>
      </c>
      <c r="B293" s="329" t="s">
        <v>52</v>
      </c>
      <c r="C293" s="329" t="s">
        <v>322</v>
      </c>
      <c r="D293" s="329" t="s">
        <v>277</v>
      </c>
      <c r="E293" s="329" t="s">
        <v>970</v>
      </c>
      <c r="F293" s="329"/>
      <c r="G293" s="329"/>
      <c r="H293" s="329"/>
      <c r="I293" s="329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30"/>
      <c r="W293" s="330"/>
      <c r="X293" s="330"/>
      <c r="Y293" s="330"/>
      <c r="Z293" s="331" t="s">
        <v>782</v>
      </c>
      <c r="AA293" s="340">
        <v>282.1</v>
      </c>
      <c r="AB293" s="341"/>
      <c r="AC293" s="341"/>
      <c r="AD293" s="340">
        <v>887.3</v>
      </c>
      <c r="AE293" s="340">
        <v>340.6</v>
      </c>
      <c r="AF293" s="331" t="s">
        <v>782</v>
      </c>
    </row>
    <row r="294" spans="1:32" ht="39" customHeight="1">
      <c r="A294" s="328" t="s">
        <v>751</v>
      </c>
      <c r="B294" s="329" t="s">
        <v>52</v>
      </c>
      <c r="C294" s="329" t="s">
        <v>322</v>
      </c>
      <c r="D294" s="329" t="s">
        <v>277</v>
      </c>
      <c r="E294" s="329" t="s">
        <v>970</v>
      </c>
      <c r="F294" s="329"/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 t="s">
        <v>752</v>
      </c>
      <c r="U294" s="329"/>
      <c r="V294" s="330"/>
      <c r="W294" s="330"/>
      <c r="X294" s="330"/>
      <c r="Y294" s="330"/>
      <c r="Z294" s="331" t="s">
        <v>751</v>
      </c>
      <c r="AA294" s="340">
        <v>282.1</v>
      </c>
      <c r="AB294" s="341"/>
      <c r="AC294" s="341"/>
      <c r="AD294" s="340">
        <v>887.3</v>
      </c>
      <c r="AE294" s="340">
        <v>340.6</v>
      </c>
      <c r="AF294" s="331" t="s">
        <v>751</v>
      </c>
    </row>
    <row r="295" spans="1:32" ht="16.5" customHeight="1">
      <c r="A295" s="326" t="s">
        <v>887</v>
      </c>
      <c r="B295" s="319" t="s">
        <v>52</v>
      </c>
      <c r="C295" s="319" t="s">
        <v>322</v>
      </c>
      <c r="D295" s="319" t="s">
        <v>322</v>
      </c>
      <c r="E295" s="319"/>
      <c r="F295" s="319"/>
      <c r="G295" s="319"/>
      <c r="H295" s="319"/>
      <c r="I295" s="319"/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  <c r="U295" s="319"/>
      <c r="V295" s="324"/>
      <c r="W295" s="324"/>
      <c r="X295" s="324"/>
      <c r="Y295" s="324"/>
      <c r="Z295" s="327" t="s">
        <v>887</v>
      </c>
      <c r="AA295" s="339">
        <v>1020.7</v>
      </c>
      <c r="AB295" s="338"/>
      <c r="AC295" s="338"/>
      <c r="AD295" s="339">
        <v>862.8</v>
      </c>
      <c r="AE295" s="339">
        <v>889.1</v>
      </c>
      <c r="AF295" s="327" t="s">
        <v>887</v>
      </c>
    </row>
    <row r="296" spans="1:33" ht="51" customHeight="1">
      <c r="A296" s="328" t="s">
        <v>1196</v>
      </c>
      <c r="B296" s="329" t="s">
        <v>52</v>
      </c>
      <c r="C296" s="329" t="s">
        <v>322</v>
      </c>
      <c r="D296" s="329" t="s">
        <v>322</v>
      </c>
      <c r="E296" s="329" t="s">
        <v>1197</v>
      </c>
      <c r="F296" s="329"/>
      <c r="G296" s="329"/>
      <c r="H296" s="329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30"/>
      <c r="W296" s="330"/>
      <c r="X296" s="330"/>
      <c r="Y296" s="330"/>
      <c r="Z296" s="331" t="s">
        <v>1196</v>
      </c>
      <c r="AA296" s="340">
        <v>1020.7</v>
      </c>
      <c r="AB296" s="341"/>
      <c r="AC296" s="341"/>
      <c r="AD296" s="340">
        <v>862.8</v>
      </c>
      <c r="AE296" s="340">
        <v>889.1</v>
      </c>
      <c r="AF296" s="331" t="s">
        <v>1196</v>
      </c>
      <c r="AG296" s="350"/>
    </row>
    <row r="297" spans="1:32" ht="34.5" customHeight="1">
      <c r="A297" s="328" t="s">
        <v>1214</v>
      </c>
      <c r="B297" s="329" t="s">
        <v>52</v>
      </c>
      <c r="C297" s="329" t="s">
        <v>322</v>
      </c>
      <c r="D297" s="329" t="s">
        <v>322</v>
      </c>
      <c r="E297" s="329" t="s">
        <v>1215</v>
      </c>
      <c r="F297" s="329"/>
      <c r="G297" s="329"/>
      <c r="H297" s="329"/>
      <c r="I297" s="329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30"/>
      <c r="W297" s="330"/>
      <c r="X297" s="330"/>
      <c r="Y297" s="330"/>
      <c r="Z297" s="331" t="s">
        <v>1214</v>
      </c>
      <c r="AA297" s="340">
        <v>594.5</v>
      </c>
      <c r="AB297" s="341"/>
      <c r="AC297" s="341"/>
      <c r="AD297" s="340">
        <v>452.1</v>
      </c>
      <c r="AE297" s="340">
        <v>462.2</v>
      </c>
      <c r="AF297" s="331" t="s">
        <v>1214</v>
      </c>
    </row>
    <row r="298" spans="1:32" ht="39.75" customHeight="1">
      <c r="A298" s="328" t="s">
        <v>373</v>
      </c>
      <c r="B298" s="329" t="s">
        <v>52</v>
      </c>
      <c r="C298" s="329" t="s">
        <v>322</v>
      </c>
      <c r="D298" s="329" t="s">
        <v>322</v>
      </c>
      <c r="E298" s="329" t="s">
        <v>1216</v>
      </c>
      <c r="F298" s="329"/>
      <c r="G298" s="329"/>
      <c r="H298" s="329"/>
      <c r="I298" s="329"/>
      <c r="J298" s="329"/>
      <c r="K298" s="329"/>
      <c r="L298" s="329"/>
      <c r="M298" s="329"/>
      <c r="N298" s="329"/>
      <c r="O298" s="329"/>
      <c r="P298" s="329"/>
      <c r="Q298" s="329"/>
      <c r="R298" s="329"/>
      <c r="S298" s="329"/>
      <c r="T298" s="329"/>
      <c r="U298" s="329"/>
      <c r="V298" s="330"/>
      <c r="W298" s="330"/>
      <c r="X298" s="330"/>
      <c r="Y298" s="330"/>
      <c r="Z298" s="331" t="s">
        <v>373</v>
      </c>
      <c r="AA298" s="340">
        <v>71.4</v>
      </c>
      <c r="AB298" s="341"/>
      <c r="AC298" s="341"/>
      <c r="AD298" s="340">
        <v>70.8</v>
      </c>
      <c r="AE298" s="340">
        <v>72.4</v>
      </c>
      <c r="AF298" s="331" t="s">
        <v>373</v>
      </c>
    </row>
    <row r="299" spans="1:32" ht="44.25" customHeight="1">
      <c r="A299" s="328" t="s">
        <v>453</v>
      </c>
      <c r="B299" s="329" t="s">
        <v>52</v>
      </c>
      <c r="C299" s="329" t="s">
        <v>322</v>
      </c>
      <c r="D299" s="329" t="s">
        <v>322</v>
      </c>
      <c r="E299" s="329" t="s">
        <v>1217</v>
      </c>
      <c r="F299" s="329"/>
      <c r="G299" s="329"/>
      <c r="H299" s="329"/>
      <c r="I299" s="329"/>
      <c r="J299" s="329"/>
      <c r="K299" s="329"/>
      <c r="L299" s="329"/>
      <c r="M299" s="329"/>
      <c r="N299" s="329"/>
      <c r="O299" s="329"/>
      <c r="P299" s="329"/>
      <c r="Q299" s="329"/>
      <c r="R299" s="329"/>
      <c r="S299" s="329"/>
      <c r="T299" s="329"/>
      <c r="U299" s="329"/>
      <c r="V299" s="330"/>
      <c r="W299" s="330"/>
      <c r="X299" s="330"/>
      <c r="Y299" s="330"/>
      <c r="Z299" s="331" t="s">
        <v>453</v>
      </c>
      <c r="AA299" s="340">
        <v>71.4</v>
      </c>
      <c r="AB299" s="341"/>
      <c r="AC299" s="341"/>
      <c r="AD299" s="340">
        <v>70.8</v>
      </c>
      <c r="AE299" s="340">
        <v>72.4</v>
      </c>
      <c r="AF299" s="331" t="s">
        <v>453</v>
      </c>
    </row>
    <row r="300" spans="1:32" ht="19.5" customHeight="1">
      <c r="A300" s="328" t="s">
        <v>753</v>
      </c>
      <c r="B300" s="329" t="s">
        <v>52</v>
      </c>
      <c r="C300" s="329" t="s">
        <v>322</v>
      </c>
      <c r="D300" s="329" t="s">
        <v>322</v>
      </c>
      <c r="E300" s="329" t="s">
        <v>1217</v>
      </c>
      <c r="F300" s="329"/>
      <c r="G300" s="329"/>
      <c r="H300" s="329"/>
      <c r="I300" s="329"/>
      <c r="J300" s="329"/>
      <c r="K300" s="329"/>
      <c r="L300" s="329"/>
      <c r="M300" s="329"/>
      <c r="N300" s="329"/>
      <c r="O300" s="329"/>
      <c r="P300" s="329"/>
      <c r="Q300" s="329"/>
      <c r="R300" s="329"/>
      <c r="S300" s="329"/>
      <c r="T300" s="329" t="s">
        <v>754</v>
      </c>
      <c r="U300" s="329"/>
      <c r="V300" s="330"/>
      <c r="W300" s="330"/>
      <c r="X300" s="330"/>
      <c r="Y300" s="330"/>
      <c r="Z300" s="331" t="s">
        <v>753</v>
      </c>
      <c r="AA300" s="340">
        <v>71.4</v>
      </c>
      <c r="AB300" s="341"/>
      <c r="AC300" s="341"/>
      <c r="AD300" s="340">
        <v>70.8</v>
      </c>
      <c r="AE300" s="340">
        <v>72.4</v>
      </c>
      <c r="AF300" s="331" t="s">
        <v>753</v>
      </c>
    </row>
    <row r="301" spans="1:32" ht="54" customHeight="1">
      <c r="A301" s="328" t="s">
        <v>374</v>
      </c>
      <c r="B301" s="329" t="s">
        <v>52</v>
      </c>
      <c r="C301" s="329" t="s">
        <v>322</v>
      </c>
      <c r="D301" s="329" t="s">
        <v>322</v>
      </c>
      <c r="E301" s="329" t="s">
        <v>1218</v>
      </c>
      <c r="F301" s="329"/>
      <c r="G301" s="329"/>
      <c r="H301" s="329"/>
      <c r="I301" s="329"/>
      <c r="J301" s="329"/>
      <c r="K301" s="329"/>
      <c r="L301" s="329"/>
      <c r="M301" s="329"/>
      <c r="N301" s="329"/>
      <c r="O301" s="329"/>
      <c r="P301" s="329"/>
      <c r="Q301" s="329"/>
      <c r="R301" s="329"/>
      <c r="S301" s="329"/>
      <c r="T301" s="329"/>
      <c r="U301" s="329"/>
      <c r="V301" s="330"/>
      <c r="W301" s="330"/>
      <c r="X301" s="330"/>
      <c r="Y301" s="330"/>
      <c r="Z301" s="331" t="s">
        <v>374</v>
      </c>
      <c r="AA301" s="340">
        <v>403.9</v>
      </c>
      <c r="AB301" s="341"/>
      <c r="AC301" s="341"/>
      <c r="AD301" s="340">
        <v>263.2</v>
      </c>
      <c r="AE301" s="340">
        <v>268.9</v>
      </c>
      <c r="AF301" s="331" t="s">
        <v>374</v>
      </c>
    </row>
    <row r="302" spans="1:32" ht="54" customHeight="1">
      <c r="A302" s="328" t="s">
        <v>456</v>
      </c>
      <c r="B302" s="329" t="s">
        <v>52</v>
      </c>
      <c r="C302" s="329" t="s">
        <v>322</v>
      </c>
      <c r="D302" s="329" t="s">
        <v>322</v>
      </c>
      <c r="E302" s="329" t="s">
        <v>1219</v>
      </c>
      <c r="F302" s="329"/>
      <c r="G302" s="329"/>
      <c r="H302" s="329"/>
      <c r="I302" s="329"/>
      <c r="J302" s="329"/>
      <c r="K302" s="329"/>
      <c r="L302" s="329"/>
      <c r="M302" s="329"/>
      <c r="N302" s="329"/>
      <c r="O302" s="329"/>
      <c r="P302" s="329"/>
      <c r="Q302" s="329"/>
      <c r="R302" s="329"/>
      <c r="S302" s="329"/>
      <c r="T302" s="329"/>
      <c r="U302" s="329"/>
      <c r="V302" s="330"/>
      <c r="W302" s="330"/>
      <c r="X302" s="330"/>
      <c r="Y302" s="330"/>
      <c r="Z302" s="331" t="s">
        <v>456</v>
      </c>
      <c r="AA302" s="340">
        <v>72.6</v>
      </c>
      <c r="AB302" s="341"/>
      <c r="AC302" s="341"/>
      <c r="AD302" s="340">
        <v>71.9</v>
      </c>
      <c r="AE302" s="340">
        <v>73.6</v>
      </c>
      <c r="AF302" s="331" t="s">
        <v>456</v>
      </c>
    </row>
    <row r="303" spans="1:32" ht="20.25" customHeight="1">
      <c r="A303" s="328" t="s">
        <v>753</v>
      </c>
      <c r="B303" s="329" t="s">
        <v>52</v>
      </c>
      <c r="C303" s="329" t="s">
        <v>322</v>
      </c>
      <c r="D303" s="329" t="s">
        <v>322</v>
      </c>
      <c r="E303" s="329" t="s">
        <v>1219</v>
      </c>
      <c r="F303" s="329"/>
      <c r="G303" s="329"/>
      <c r="H303" s="329"/>
      <c r="I303" s="329"/>
      <c r="J303" s="329"/>
      <c r="K303" s="329"/>
      <c r="L303" s="329"/>
      <c r="M303" s="329"/>
      <c r="N303" s="329"/>
      <c r="O303" s="329"/>
      <c r="P303" s="329"/>
      <c r="Q303" s="329"/>
      <c r="R303" s="329"/>
      <c r="S303" s="329"/>
      <c r="T303" s="329" t="s">
        <v>754</v>
      </c>
      <c r="U303" s="329"/>
      <c r="V303" s="330"/>
      <c r="W303" s="330"/>
      <c r="X303" s="330"/>
      <c r="Y303" s="330"/>
      <c r="Z303" s="331" t="s">
        <v>753</v>
      </c>
      <c r="AA303" s="340">
        <v>72.6</v>
      </c>
      <c r="AB303" s="341"/>
      <c r="AC303" s="341"/>
      <c r="AD303" s="340">
        <v>71.9</v>
      </c>
      <c r="AE303" s="340">
        <v>73.6</v>
      </c>
      <c r="AF303" s="331" t="s">
        <v>753</v>
      </c>
    </row>
    <row r="304" spans="1:32" ht="66.75" customHeight="1">
      <c r="A304" s="328" t="s">
        <v>1340</v>
      </c>
      <c r="B304" s="329" t="s">
        <v>52</v>
      </c>
      <c r="C304" s="329" t="s">
        <v>322</v>
      </c>
      <c r="D304" s="329" t="s">
        <v>322</v>
      </c>
      <c r="E304" s="329" t="s">
        <v>1220</v>
      </c>
      <c r="F304" s="329"/>
      <c r="G304" s="329"/>
      <c r="H304" s="329"/>
      <c r="I304" s="329"/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30"/>
      <c r="W304" s="330"/>
      <c r="X304" s="330"/>
      <c r="Y304" s="330"/>
      <c r="Z304" s="331" t="s">
        <v>1340</v>
      </c>
      <c r="AA304" s="340">
        <v>191.3</v>
      </c>
      <c r="AB304" s="341"/>
      <c r="AC304" s="341"/>
      <c r="AD304" s="340">
        <v>191.3</v>
      </c>
      <c r="AE304" s="340">
        <v>195.3</v>
      </c>
      <c r="AF304" s="331" t="s">
        <v>1340</v>
      </c>
    </row>
    <row r="305" spans="1:32" ht="15.75" customHeight="1">
      <c r="A305" s="328" t="s">
        <v>753</v>
      </c>
      <c r="B305" s="329" t="s">
        <v>52</v>
      </c>
      <c r="C305" s="329" t="s">
        <v>322</v>
      </c>
      <c r="D305" s="329" t="s">
        <v>322</v>
      </c>
      <c r="E305" s="329" t="s">
        <v>1220</v>
      </c>
      <c r="F305" s="329"/>
      <c r="G305" s="329"/>
      <c r="H305" s="329"/>
      <c r="I305" s="329"/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329" t="s">
        <v>754</v>
      </c>
      <c r="U305" s="329"/>
      <c r="V305" s="330"/>
      <c r="W305" s="330"/>
      <c r="X305" s="330"/>
      <c r="Y305" s="330"/>
      <c r="Z305" s="331" t="s">
        <v>753</v>
      </c>
      <c r="AA305" s="340">
        <v>191.3</v>
      </c>
      <c r="AB305" s="341"/>
      <c r="AC305" s="341"/>
      <c r="AD305" s="340">
        <v>191.3</v>
      </c>
      <c r="AE305" s="340">
        <v>195.3</v>
      </c>
      <c r="AF305" s="331" t="s">
        <v>753</v>
      </c>
    </row>
    <row r="306" spans="1:32" ht="69.75" customHeight="1">
      <c r="A306" s="328" t="s">
        <v>1340</v>
      </c>
      <c r="B306" s="329" t="s">
        <v>52</v>
      </c>
      <c r="C306" s="329" t="s">
        <v>322</v>
      </c>
      <c r="D306" s="329" t="s">
        <v>322</v>
      </c>
      <c r="E306" s="329" t="s">
        <v>1221</v>
      </c>
      <c r="F306" s="329"/>
      <c r="G306" s="329"/>
      <c r="H306" s="329"/>
      <c r="I306" s="329"/>
      <c r="J306" s="329"/>
      <c r="K306" s="329"/>
      <c r="L306" s="329"/>
      <c r="M306" s="329"/>
      <c r="N306" s="329"/>
      <c r="O306" s="329"/>
      <c r="P306" s="329"/>
      <c r="Q306" s="329"/>
      <c r="R306" s="329"/>
      <c r="S306" s="329"/>
      <c r="T306" s="329"/>
      <c r="U306" s="329"/>
      <c r="V306" s="330"/>
      <c r="W306" s="330"/>
      <c r="X306" s="330"/>
      <c r="Y306" s="330"/>
      <c r="Z306" s="331" t="s">
        <v>1340</v>
      </c>
      <c r="AA306" s="340">
        <v>140</v>
      </c>
      <c r="AB306" s="341"/>
      <c r="AC306" s="341"/>
      <c r="AD306" s="340"/>
      <c r="AE306" s="340"/>
      <c r="AF306" s="331" t="s">
        <v>1340</v>
      </c>
    </row>
    <row r="307" spans="1:32" ht="21" customHeight="1">
      <c r="A307" s="328" t="s">
        <v>753</v>
      </c>
      <c r="B307" s="329" t="s">
        <v>52</v>
      </c>
      <c r="C307" s="329" t="s">
        <v>322</v>
      </c>
      <c r="D307" s="329" t="s">
        <v>322</v>
      </c>
      <c r="E307" s="329" t="s">
        <v>1221</v>
      </c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 t="s">
        <v>754</v>
      </c>
      <c r="U307" s="329"/>
      <c r="V307" s="330"/>
      <c r="W307" s="330"/>
      <c r="X307" s="330"/>
      <c r="Y307" s="330"/>
      <c r="Z307" s="331" t="s">
        <v>753</v>
      </c>
      <c r="AA307" s="340">
        <v>140</v>
      </c>
      <c r="AB307" s="341"/>
      <c r="AC307" s="341"/>
      <c r="AD307" s="340"/>
      <c r="AE307" s="340"/>
      <c r="AF307" s="331" t="s">
        <v>753</v>
      </c>
    </row>
    <row r="308" spans="1:32" ht="33" customHeight="1">
      <c r="A308" s="328" t="s">
        <v>376</v>
      </c>
      <c r="B308" s="329" t="s">
        <v>52</v>
      </c>
      <c r="C308" s="329" t="s">
        <v>322</v>
      </c>
      <c r="D308" s="329" t="s">
        <v>322</v>
      </c>
      <c r="E308" s="329" t="s">
        <v>1222</v>
      </c>
      <c r="F308" s="329"/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30"/>
      <c r="W308" s="330"/>
      <c r="X308" s="330"/>
      <c r="Y308" s="330"/>
      <c r="Z308" s="331" t="s">
        <v>376</v>
      </c>
      <c r="AA308" s="340">
        <v>98.5</v>
      </c>
      <c r="AB308" s="341"/>
      <c r="AC308" s="341"/>
      <c r="AD308" s="340">
        <v>97.6</v>
      </c>
      <c r="AE308" s="340">
        <v>99.9</v>
      </c>
      <c r="AF308" s="331" t="s">
        <v>376</v>
      </c>
    </row>
    <row r="309" spans="1:32" ht="33.75" customHeight="1">
      <c r="A309" s="328" t="s">
        <v>458</v>
      </c>
      <c r="B309" s="329" t="s">
        <v>52</v>
      </c>
      <c r="C309" s="329" t="s">
        <v>322</v>
      </c>
      <c r="D309" s="329" t="s">
        <v>322</v>
      </c>
      <c r="E309" s="329" t="s">
        <v>1223</v>
      </c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30"/>
      <c r="W309" s="330"/>
      <c r="X309" s="330"/>
      <c r="Y309" s="330"/>
      <c r="Z309" s="331" t="s">
        <v>458</v>
      </c>
      <c r="AA309" s="340">
        <v>98.5</v>
      </c>
      <c r="AB309" s="341"/>
      <c r="AC309" s="341"/>
      <c r="AD309" s="340">
        <v>97.6</v>
      </c>
      <c r="AE309" s="340">
        <v>99.9</v>
      </c>
      <c r="AF309" s="331" t="s">
        <v>458</v>
      </c>
    </row>
    <row r="310" spans="1:32" ht="19.5" customHeight="1">
      <c r="A310" s="328" t="s">
        <v>753</v>
      </c>
      <c r="B310" s="329" t="s">
        <v>52</v>
      </c>
      <c r="C310" s="329" t="s">
        <v>322</v>
      </c>
      <c r="D310" s="329" t="s">
        <v>322</v>
      </c>
      <c r="E310" s="329" t="s">
        <v>1223</v>
      </c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 t="s">
        <v>754</v>
      </c>
      <c r="U310" s="329"/>
      <c r="V310" s="330"/>
      <c r="W310" s="330"/>
      <c r="X310" s="330"/>
      <c r="Y310" s="330"/>
      <c r="Z310" s="331" t="s">
        <v>753</v>
      </c>
      <c r="AA310" s="340">
        <v>98.5</v>
      </c>
      <c r="AB310" s="341"/>
      <c r="AC310" s="341"/>
      <c r="AD310" s="340">
        <v>97.6</v>
      </c>
      <c r="AE310" s="340">
        <v>99.9</v>
      </c>
      <c r="AF310" s="331" t="s">
        <v>753</v>
      </c>
    </row>
    <row r="311" spans="1:32" ht="31.5" customHeight="1">
      <c r="A311" s="328" t="s">
        <v>377</v>
      </c>
      <c r="B311" s="329" t="s">
        <v>52</v>
      </c>
      <c r="C311" s="329" t="s">
        <v>322</v>
      </c>
      <c r="D311" s="329" t="s">
        <v>322</v>
      </c>
      <c r="E311" s="329" t="s">
        <v>1224</v>
      </c>
      <c r="F311" s="329"/>
      <c r="G311" s="329"/>
      <c r="H311" s="329"/>
      <c r="I311" s="329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30"/>
      <c r="W311" s="330"/>
      <c r="X311" s="330"/>
      <c r="Y311" s="330"/>
      <c r="Z311" s="331" t="s">
        <v>377</v>
      </c>
      <c r="AA311" s="340">
        <v>20.7</v>
      </c>
      <c r="AB311" s="341"/>
      <c r="AC311" s="341"/>
      <c r="AD311" s="340">
        <v>20.5</v>
      </c>
      <c r="AE311" s="340">
        <v>21</v>
      </c>
      <c r="AF311" s="331" t="s">
        <v>377</v>
      </c>
    </row>
    <row r="312" spans="1:32" ht="36" customHeight="1">
      <c r="A312" s="328" t="s">
        <v>1225</v>
      </c>
      <c r="B312" s="329" t="s">
        <v>52</v>
      </c>
      <c r="C312" s="329" t="s">
        <v>322</v>
      </c>
      <c r="D312" s="329" t="s">
        <v>322</v>
      </c>
      <c r="E312" s="329" t="s">
        <v>1226</v>
      </c>
      <c r="F312" s="329"/>
      <c r="G312" s="329"/>
      <c r="H312" s="329"/>
      <c r="I312" s="329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30"/>
      <c r="W312" s="330"/>
      <c r="X312" s="330"/>
      <c r="Y312" s="330"/>
      <c r="Z312" s="331" t="s">
        <v>1225</v>
      </c>
      <c r="AA312" s="340">
        <v>20.7</v>
      </c>
      <c r="AB312" s="341"/>
      <c r="AC312" s="341"/>
      <c r="AD312" s="340">
        <v>20.5</v>
      </c>
      <c r="AE312" s="340">
        <v>21</v>
      </c>
      <c r="AF312" s="331" t="s">
        <v>1225</v>
      </c>
    </row>
    <row r="313" spans="1:32" ht="22.5" customHeight="1">
      <c r="A313" s="328" t="s">
        <v>753</v>
      </c>
      <c r="B313" s="329" t="s">
        <v>52</v>
      </c>
      <c r="C313" s="329" t="s">
        <v>322</v>
      </c>
      <c r="D313" s="329" t="s">
        <v>322</v>
      </c>
      <c r="E313" s="329" t="s">
        <v>1226</v>
      </c>
      <c r="F313" s="329"/>
      <c r="G313" s="329"/>
      <c r="H313" s="329"/>
      <c r="I313" s="329"/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329" t="s">
        <v>754</v>
      </c>
      <c r="U313" s="329"/>
      <c r="V313" s="330"/>
      <c r="W313" s="330"/>
      <c r="X313" s="330"/>
      <c r="Y313" s="330"/>
      <c r="Z313" s="331" t="s">
        <v>753</v>
      </c>
      <c r="AA313" s="340">
        <v>20.7</v>
      </c>
      <c r="AB313" s="341"/>
      <c r="AC313" s="341"/>
      <c r="AD313" s="340">
        <v>20.5</v>
      </c>
      <c r="AE313" s="340">
        <v>21</v>
      </c>
      <c r="AF313" s="331" t="s">
        <v>753</v>
      </c>
    </row>
    <row r="314" spans="1:32" ht="39" customHeight="1">
      <c r="A314" s="328" t="s">
        <v>1227</v>
      </c>
      <c r="B314" s="329" t="s">
        <v>52</v>
      </c>
      <c r="C314" s="329" t="s">
        <v>322</v>
      </c>
      <c r="D314" s="329" t="s">
        <v>322</v>
      </c>
      <c r="E314" s="329" t="s">
        <v>1228</v>
      </c>
      <c r="F314" s="329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30"/>
      <c r="W314" s="330"/>
      <c r="X314" s="330"/>
      <c r="Y314" s="330"/>
      <c r="Z314" s="331" t="s">
        <v>1227</v>
      </c>
      <c r="AA314" s="340">
        <v>286.3</v>
      </c>
      <c r="AB314" s="341"/>
      <c r="AC314" s="341"/>
      <c r="AD314" s="340">
        <v>285.7</v>
      </c>
      <c r="AE314" s="340">
        <v>301.1</v>
      </c>
      <c r="AF314" s="331" t="s">
        <v>1227</v>
      </c>
    </row>
    <row r="315" spans="1:32" ht="49.5" customHeight="1">
      <c r="A315" s="328" t="s">
        <v>378</v>
      </c>
      <c r="B315" s="329" t="s">
        <v>52</v>
      </c>
      <c r="C315" s="329" t="s">
        <v>322</v>
      </c>
      <c r="D315" s="329" t="s">
        <v>322</v>
      </c>
      <c r="E315" s="329" t="s">
        <v>1229</v>
      </c>
      <c r="F315" s="329"/>
      <c r="G315" s="329"/>
      <c r="H315" s="329"/>
      <c r="I315" s="329"/>
      <c r="J315" s="329"/>
      <c r="K315" s="329"/>
      <c r="L315" s="329"/>
      <c r="M315" s="329"/>
      <c r="N315" s="329"/>
      <c r="O315" s="329"/>
      <c r="P315" s="329"/>
      <c r="Q315" s="329"/>
      <c r="R315" s="329"/>
      <c r="S315" s="329"/>
      <c r="T315" s="329"/>
      <c r="U315" s="329"/>
      <c r="V315" s="330"/>
      <c r="W315" s="330"/>
      <c r="X315" s="330"/>
      <c r="Y315" s="330"/>
      <c r="Z315" s="331" t="s">
        <v>378</v>
      </c>
      <c r="AA315" s="340">
        <v>286.3</v>
      </c>
      <c r="AB315" s="341"/>
      <c r="AC315" s="341"/>
      <c r="AD315" s="340">
        <v>285.7</v>
      </c>
      <c r="AE315" s="340">
        <v>301.1</v>
      </c>
      <c r="AF315" s="331" t="s">
        <v>378</v>
      </c>
    </row>
    <row r="316" spans="1:32" ht="53.25" customHeight="1">
      <c r="A316" s="328" t="s">
        <v>460</v>
      </c>
      <c r="B316" s="329" t="s">
        <v>52</v>
      </c>
      <c r="C316" s="329" t="s">
        <v>322</v>
      </c>
      <c r="D316" s="329" t="s">
        <v>322</v>
      </c>
      <c r="E316" s="329" t="s">
        <v>1230</v>
      </c>
      <c r="F316" s="329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  <c r="T316" s="329"/>
      <c r="U316" s="329"/>
      <c r="V316" s="330"/>
      <c r="W316" s="330"/>
      <c r="X316" s="330"/>
      <c r="Y316" s="330"/>
      <c r="Z316" s="331" t="s">
        <v>460</v>
      </c>
      <c r="AA316" s="340">
        <v>41</v>
      </c>
      <c r="AB316" s="341"/>
      <c r="AC316" s="341"/>
      <c r="AD316" s="340">
        <v>40.4</v>
      </c>
      <c r="AE316" s="340">
        <v>40.4</v>
      </c>
      <c r="AF316" s="331" t="s">
        <v>460</v>
      </c>
    </row>
    <row r="317" spans="1:32" ht="18" customHeight="1">
      <c r="A317" s="328" t="s">
        <v>753</v>
      </c>
      <c r="B317" s="329" t="s">
        <v>52</v>
      </c>
      <c r="C317" s="329" t="s">
        <v>322</v>
      </c>
      <c r="D317" s="329" t="s">
        <v>322</v>
      </c>
      <c r="E317" s="329" t="s">
        <v>1230</v>
      </c>
      <c r="F317" s="329"/>
      <c r="G317" s="329"/>
      <c r="H317" s="329"/>
      <c r="I317" s="329"/>
      <c r="J317" s="329"/>
      <c r="K317" s="329"/>
      <c r="L317" s="329"/>
      <c r="M317" s="329"/>
      <c r="N317" s="329"/>
      <c r="O317" s="329"/>
      <c r="P317" s="329"/>
      <c r="Q317" s="329"/>
      <c r="R317" s="329"/>
      <c r="S317" s="329"/>
      <c r="T317" s="329" t="s">
        <v>754</v>
      </c>
      <c r="U317" s="329"/>
      <c r="V317" s="330"/>
      <c r="W317" s="330"/>
      <c r="X317" s="330"/>
      <c r="Y317" s="330"/>
      <c r="Z317" s="331" t="s">
        <v>753</v>
      </c>
      <c r="AA317" s="340">
        <v>41</v>
      </c>
      <c r="AB317" s="341"/>
      <c r="AC317" s="341"/>
      <c r="AD317" s="340">
        <v>40.4</v>
      </c>
      <c r="AE317" s="340">
        <v>40.4</v>
      </c>
      <c r="AF317" s="331" t="s">
        <v>753</v>
      </c>
    </row>
    <row r="318" spans="1:32" ht="33" customHeight="1">
      <c r="A318" s="328" t="s">
        <v>379</v>
      </c>
      <c r="B318" s="329" t="s">
        <v>52</v>
      </c>
      <c r="C318" s="329" t="s">
        <v>322</v>
      </c>
      <c r="D318" s="329" t="s">
        <v>322</v>
      </c>
      <c r="E318" s="329" t="s">
        <v>1231</v>
      </c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30"/>
      <c r="W318" s="330"/>
      <c r="X318" s="330"/>
      <c r="Y318" s="330"/>
      <c r="Z318" s="331" t="s">
        <v>379</v>
      </c>
      <c r="AA318" s="340">
        <v>223</v>
      </c>
      <c r="AB318" s="341"/>
      <c r="AC318" s="341"/>
      <c r="AD318" s="340">
        <v>223</v>
      </c>
      <c r="AE318" s="340">
        <v>237</v>
      </c>
      <c r="AF318" s="331" t="s">
        <v>379</v>
      </c>
    </row>
    <row r="319" spans="1:32" ht="21.75" customHeight="1">
      <c r="A319" s="328" t="s">
        <v>753</v>
      </c>
      <c r="B319" s="329" t="s">
        <v>52</v>
      </c>
      <c r="C319" s="329" t="s">
        <v>322</v>
      </c>
      <c r="D319" s="329" t="s">
        <v>322</v>
      </c>
      <c r="E319" s="329" t="s">
        <v>1231</v>
      </c>
      <c r="F319" s="329"/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 t="s">
        <v>754</v>
      </c>
      <c r="U319" s="329"/>
      <c r="V319" s="330"/>
      <c r="W319" s="330"/>
      <c r="X319" s="330"/>
      <c r="Y319" s="330"/>
      <c r="Z319" s="331" t="s">
        <v>753</v>
      </c>
      <c r="AA319" s="340">
        <v>223</v>
      </c>
      <c r="AB319" s="341"/>
      <c r="AC319" s="341"/>
      <c r="AD319" s="340">
        <v>223</v>
      </c>
      <c r="AE319" s="340">
        <v>237</v>
      </c>
      <c r="AF319" s="331" t="s">
        <v>753</v>
      </c>
    </row>
    <row r="320" spans="1:32" ht="33" customHeight="1">
      <c r="A320" s="328" t="s">
        <v>379</v>
      </c>
      <c r="B320" s="329" t="s">
        <v>52</v>
      </c>
      <c r="C320" s="329" t="s">
        <v>322</v>
      </c>
      <c r="D320" s="329" t="s">
        <v>322</v>
      </c>
      <c r="E320" s="329" t="s">
        <v>1232</v>
      </c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30"/>
      <c r="W320" s="330"/>
      <c r="X320" s="330"/>
      <c r="Y320" s="330"/>
      <c r="Z320" s="331" t="s">
        <v>379</v>
      </c>
      <c r="AA320" s="340">
        <v>22.3</v>
      </c>
      <c r="AB320" s="341"/>
      <c r="AC320" s="341"/>
      <c r="AD320" s="340">
        <v>22.3</v>
      </c>
      <c r="AE320" s="340">
        <v>23.7</v>
      </c>
      <c r="AF320" s="331" t="s">
        <v>379</v>
      </c>
    </row>
    <row r="321" spans="1:32" ht="18" customHeight="1">
      <c r="A321" s="328" t="s">
        <v>753</v>
      </c>
      <c r="B321" s="329" t="s">
        <v>52</v>
      </c>
      <c r="C321" s="329" t="s">
        <v>322</v>
      </c>
      <c r="D321" s="329" t="s">
        <v>322</v>
      </c>
      <c r="E321" s="329" t="s">
        <v>1232</v>
      </c>
      <c r="F321" s="329"/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 t="s">
        <v>754</v>
      </c>
      <c r="U321" s="329"/>
      <c r="V321" s="330"/>
      <c r="W321" s="330"/>
      <c r="X321" s="330"/>
      <c r="Y321" s="330"/>
      <c r="Z321" s="331" t="s">
        <v>753</v>
      </c>
      <c r="AA321" s="340">
        <v>22.3</v>
      </c>
      <c r="AB321" s="341"/>
      <c r="AC321" s="341"/>
      <c r="AD321" s="340">
        <v>22.3</v>
      </c>
      <c r="AE321" s="340">
        <v>23.7</v>
      </c>
      <c r="AF321" s="331" t="s">
        <v>753</v>
      </c>
    </row>
    <row r="322" spans="1:32" ht="57" customHeight="1">
      <c r="A322" s="328" t="s">
        <v>1233</v>
      </c>
      <c r="B322" s="329" t="s">
        <v>52</v>
      </c>
      <c r="C322" s="329" t="s">
        <v>322</v>
      </c>
      <c r="D322" s="329" t="s">
        <v>322</v>
      </c>
      <c r="E322" s="329" t="s">
        <v>1234</v>
      </c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30"/>
      <c r="W322" s="330"/>
      <c r="X322" s="330"/>
      <c r="Y322" s="330"/>
      <c r="Z322" s="331" t="s">
        <v>1233</v>
      </c>
      <c r="AA322" s="340">
        <v>139.9</v>
      </c>
      <c r="AB322" s="341"/>
      <c r="AC322" s="341"/>
      <c r="AD322" s="340">
        <v>125</v>
      </c>
      <c r="AE322" s="340">
        <v>125.8</v>
      </c>
      <c r="AF322" s="331" t="s">
        <v>1233</v>
      </c>
    </row>
    <row r="323" spans="1:32" ht="35.25" customHeight="1">
      <c r="A323" s="328" t="s">
        <v>380</v>
      </c>
      <c r="B323" s="329" t="s">
        <v>52</v>
      </c>
      <c r="C323" s="329" t="s">
        <v>322</v>
      </c>
      <c r="D323" s="329" t="s">
        <v>322</v>
      </c>
      <c r="E323" s="329" t="s">
        <v>1235</v>
      </c>
      <c r="F323" s="329"/>
      <c r="G323" s="329"/>
      <c r="H323" s="329"/>
      <c r="I323" s="329"/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329"/>
      <c r="U323" s="329"/>
      <c r="V323" s="330"/>
      <c r="W323" s="330"/>
      <c r="X323" s="330"/>
      <c r="Y323" s="330"/>
      <c r="Z323" s="331" t="s">
        <v>380</v>
      </c>
      <c r="AA323" s="340">
        <v>139.9</v>
      </c>
      <c r="AB323" s="341"/>
      <c r="AC323" s="341"/>
      <c r="AD323" s="340">
        <v>125</v>
      </c>
      <c r="AE323" s="340">
        <v>125.8</v>
      </c>
      <c r="AF323" s="331" t="s">
        <v>380</v>
      </c>
    </row>
    <row r="324" spans="1:32" ht="41.25" customHeight="1">
      <c r="A324" s="328" t="s">
        <v>455</v>
      </c>
      <c r="B324" s="329" t="s">
        <v>52</v>
      </c>
      <c r="C324" s="329" t="s">
        <v>322</v>
      </c>
      <c r="D324" s="329" t="s">
        <v>322</v>
      </c>
      <c r="E324" s="329" t="s">
        <v>1236</v>
      </c>
      <c r="F324" s="329"/>
      <c r="G324" s="329"/>
      <c r="H324" s="329"/>
      <c r="I324" s="329"/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329"/>
      <c r="U324" s="329"/>
      <c r="V324" s="330"/>
      <c r="W324" s="330"/>
      <c r="X324" s="330"/>
      <c r="Y324" s="330"/>
      <c r="Z324" s="331" t="s">
        <v>455</v>
      </c>
      <c r="AA324" s="340">
        <v>25.9</v>
      </c>
      <c r="AB324" s="341"/>
      <c r="AC324" s="341"/>
      <c r="AD324" s="340">
        <v>27.1</v>
      </c>
      <c r="AE324" s="340">
        <v>27.9</v>
      </c>
      <c r="AF324" s="331" t="s">
        <v>455</v>
      </c>
    </row>
    <row r="325" spans="1:32" ht="21" customHeight="1">
      <c r="A325" s="328" t="s">
        <v>753</v>
      </c>
      <c r="B325" s="329" t="s">
        <v>52</v>
      </c>
      <c r="C325" s="329" t="s">
        <v>322</v>
      </c>
      <c r="D325" s="329" t="s">
        <v>322</v>
      </c>
      <c r="E325" s="329" t="s">
        <v>1236</v>
      </c>
      <c r="F325" s="329"/>
      <c r="G325" s="329"/>
      <c r="H325" s="329"/>
      <c r="I325" s="329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 t="s">
        <v>754</v>
      </c>
      <c r="U325" s="329"/>
      <c r="V325" s="330"/>
      <c r="W325" s="330"/>
      <c r="X325" s="330"/>
      <c r="Y325" s="330"/>
      <c r="Z325" s="331" t="s">
        <v>753</v>
      </c>
      <c r="AA325" s="340">
        <v>25.9</v>
      </c>
      <c r="AB325" s="341"/>
      <c r="AC325" s="341"/>
      <c r="AD325" s="340">
        <v>27.1</v>
      </c>
      <c r="AE325" s="340">
        <v>27.9</v>
      </c>
      <c r="AF325" s="331" t="s">
        <v>753</v>
      </c>
    </row>
    <row r="326" spans="1:32" ht="42.75" customHeight="1">
      <c r="A326" s="328" t="s">
        <v>381</v>
      </c>
      <c r="B326" s="329" t="s">
        <v>52</v>
      </c>
      <c r="C326" s="329" t="s">
        <v>322</v>
      </c>
      <c r="D326" s="329" t="s">
        <v>322</v>
      </c>
      <c r="E326" s="329" t="s">
        <v>1237</v>
      </c>
      <c r="F326" s="329"/>
      <c r="G326" s="329"/>
      <c r="H326" s="329"/>
      <c r="I326" s="329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329"/>
      <c r="U326" s="329"/>
      <c r="V326" s="330"/>
      <c r="W326" s="330"/>
      <c r="X326" s="330"/>
      <c r="Y326" s="330"/>
      <c r="Z326" s="331" t="s">
        <v>381</v>
      </c>
      <c r="AA326" s="340">
        <v>103.6</v>
      </c>
      <c r="AB326" s="341"/>
      <c r="AC326" s="341"/>
      <c r="AD326" s="340">
        <v>89</v>
      </c>
      <c r="AE326" s="340">
        <v>89</v>
      </c>
      <c r="AF326" s="331" t="s">
        <v>381</v>
      </c>
    </row>
    <row r="327" spans="1:32" ht="21" customHeight="1">
      <c r="A327" s="328" t="s">
        <v>753</v>
      </c>
      <c r="B327" s="329" t="s">
        <v>52</v>
      </c>
      <c r="C327" s="329" t="s">
        <v>322</v>
      </c>
      <c r="D327" s="329" t="s">
        <v>322</v>
      </c>
      <c r="E327" s="329" t="s">
        <v>1237</v>
      </c>
      <c r="F327" s="329"/>
      <c r="G327" s="329"/>
      <c r="H327" s="329"/>
      <c r="I327" s="329"/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329" t="s">
        <v>754</v>
      </c>
      <c r="U327" s="329"/>
      <c r="V327" s="330"/>
      <c r="W327" s="330"/>
      <c r="X327" s="330"/>
      <c r="Y327" s="330"/>
      <c r="Z327" s="331" t="s">
        <v>753</v>
      </c>
      <c r="AA327" s="340">
        <v>103.6</v>
      </c>
      <c r="AB327" s="341"/>
      <c r="AC327" s="341"/>
      <c r="AD327" s="340">
        <v>89</v>
      </c>
      <c r="AE327" s="340">
        <v>89</v>
      </c>
      <c r="AF327" s="331" t="s">
        <v>753</v>
      </c>
    </row>
    <row r="328" spans="1:32" ht="36.75" customHeight="1">
      <c r="A328" s="328" t="s">
        <v>381</v>
      </c>
      <c r="B328" s="329" t="s">
        <v>52</v>
      </c>
      <c r="C328" s="329" t="s">
        <v>322</v>
      </c>
      <c r="D328" s="329" t="s">
        <v>322</v>
      </c>
      <c r="E328" s="329" t="s">
        <v>1238</v>
      </c>
      <c r="F328" s="329"/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30"/>
      <c r="W328" s="330"/>
      <c r="X328" s="330"/>
      <c r="Y328" s="330"/>
      <c r="Z328" s="331" t="s">
        <v>381</v>
      </c>
      <c r="AA328" s="340">
        <v>10.4</v>
      </c>
      <c r="AB328" s="341"/>
      <c r="AC328" s="341"/>
      <c r="AD328" s="340">
        <v>8.9</v>
      </c>
      <c r="AE328" s="340">
        <v>8.9</v>
      </c>
      <c r="AF328" s="331" t="s">
        <v>381</v>
      </c>
    </row>
    <row r="329" spans="1:32" ht="21.75" customHeight="1">
      <c r="A329" s="328" t="s">
        <v>753</v>
      </c>
      <c r="B329" s="329" t="s">
        <v>52</v>
      </c>
      <c r="C329" s="329" t="s">
        <v>322</v>
      </c>
      <c r="D329" s="329" t="s">
        <v>322</v>
      </c>
      <c r="E329" s="329" t="s">
        <v>1238</v>
      </c>
      <c r="F329" s="329"/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 t="s">
        <v>754</v>
      </c>
      <c r="U329" s="329"/>
      <c r="V329" s="330"/>
      <c r="W329" s="330"/>
      <c r="X329" s="330"/>
      <c r="Y329" s="330"/>
      <c r="Z329" s="331" t="s">
        <v>753</v>
      </c>
      <c r="AA329" s="340">
        <v>10.4</v>
      </c>
      <c r="AB329" s="341"/>
      <c r="AC329" s="341"/>
      <c r="AD329" s="340">
        <v>8.9</v>
      </c>
      <c r="AE329" s="340">
        <v>8.9</v>
      </c>
      <c r="AF329" s="331" t="s">
        <v>753</v>
      </c>
    </row>
    <row r="330" spans="1:33" ht="16.5" customHeight="1">
      <c r="A330" s="326" t="s">
        <v>1341</v>
      </c>
      <c r="B330" s="319" t="s">
        <v>52</v>
      </c>
      <c r="C330" s="319" t="s">
        <v>325</v>
      </c>
      <c r="D330" s="319" t="s">
        <v>264</v>
      </c>
      <c r="E330" s="319"/>
      <c r="F330" s="319"/>
      <c r="G330" s="319"/>
      <c r="H330" s="319"/>
      <c r="I330" s="319"/>
      <c r="J330" s="319"/>
      <c r="K330" s="319"/>
      <c r="L330" s="319"/>
      <c r="M330" s="319"/>
      <c r="N330" s="319"/>
      <c r="O330" s="319"/>
      <c r="P330" s="319"/>
      <c r="Q330" s="319"/>
      <c r="R330" s="319"/>
      <c r="S330" s="319"/>
      <c r="T330" s="319"/>
      <c r="U330" s="319"/>
      <c r="V330" s="324"/>
      <c r="W330" s="324"/>
      <c r="X330" s="324"/>
      <c r="Y330" s="324"/>
      <c r="Z330" s="327" t="s">
        <v>1341</v>
      </c>
      <c r="AA330" s="339">
        <v>7219.4</v>
      </c>
      <c r="AB330" s="338"/>
      <c r="AC330" s="338"/>
      <c r="AD330" s="339">
        <v>8269.1</v>
      </c>
      <c r="AE330" s="339">
        <v>6750.4</v>
      </c>
      <c r="AF330" s="327" t="s">
        <v>1341</v>
      </c>
      <c r="AG330" s="350"/>
    </row>
    <row r="331" spans="1:32" ht="16.5" customHeight="1">
      <c r="A331" s="326" t="s">
        <v>210</v>
      </c>
      <c r="B331" s="319" t="s">
        <v>52</v>
      </c>
      <c r="C331" s="319" t="s">
        <v>325</v>
      </c>
      <c r="D331" s="319" t="s">
        <v>263</v>
      </c>
      <c r="E331" s="319"/>
      <c r="F331" s="319"/>
      <c r="G331" s="319"/>
      <c r="H331" s="319"/>
      <c r="I331" s="319"/>
      <c r="J331" s="319"/>
      <c r="K331" s="319"/>
      <c r="L331" s="319"/>
      <c r="M331" s="319"/>
      <c r="N331" s="319"/>
      <c r="O331" s="319"/>
      <c r="P331" s="319"/>
      <c r="Q331" s="319"/>
      <c r="R331" s="319"/>
      <c r="S331" s="319"/>
      <c r="T331" s="319"/>
      <c r="U331" s="319"/>
      <c r="V331" s="324"/>
      <c r="W331" s="324"/>
      <c r="X331" s="324"/>
      <c r="Y331" s="324"/>
      <c r="Z331" s="327" t="s">
        <v>210</v>
      </c>
      <c r="AA331" s="339">
        <v>7219.4</v>
      </c>
      <c r="AB331" s="338"/>
      <c r="AC331" s="338"/>
      <c r="AD331" s="339">
        <v>8269.1</v>
      </c>
      <c r="AE331" s="339">
        <v>6750.4</v>
      </c>
      <c r="AF331" s="327" t="s">
        <v>210</v>
      </c>
    </row>
    <row r="332" spans="1:33" ht="42" customHeight="1">
      <c r="A332" s="328" t="s">
        <v>944</v>
      </c>
      <c r="B332" s="329" t="s">
        <v>52</v>
      </c>
      <c r="C332" s="329" t="s">
        <v>325</v>
      </c>
      <c r="D332" s="329" t="s">
        <v>263</v>
      </c>
      <c r="E332" s="329" t="s">
        <v>945</v>
      </c>
      <c r="F332" s="329"/>
      <c r="G332" s="329"/>
      <c r="H332" s="329"/>
      <c r="I332" s="329"/>
      <c r="J332" s="329"/>
      <c r="K332" s="329"/>
      <c r="L332" s="329"/>
      <c r="M332" s="329"/>
      <c r="N332" s="329"/>
      <c r="O332" s="329"/>
      <c r="P332" s="329"/>
      <c r="Q332" s="329"/>
      <c r="R332" s="329"/>
      <c r="S332" s="329"/>
      <c r="T332" s="329"/>
      <c r="U332" s="329"/>
      <c r="V332" s="330"/>
      <c r="W332" s="330"/>
      <c r="X332" s="330"/>
      <c r="Y332" s="330"/>
      <c r="Z332" s="331" t="s">
        <v>944</v>
      </c>
      <c r="AA332" s="340">
        <v>7219.4</v>
      </c>
      <c r="AB332" s="341"/>
      <c r="AC332" s="341"/>
      <c r="AD332" s="340">
        <v>8269.1</v>
      </c>
      <c r="AE332" s="340">
        <v>6750.4</v>
      </c>
      <c r="AF332" s="331" t="s">
        <v>944</v>
      </c>
      <c r="AG332" s="350"/>
    </row>
    <row r="333" spans="1:32" ht="36" customHeight="1">
      <c r="A333" s="328" t="s">
        <v>283</v>
      </c>
      <c r="B333" s="329" t="s">
        <v>52</v>
      </c>
      <c r="C333" s="329" t="s">
        <v>325</v>
      </c>
      <c r="D333" s="329" t="s">
        <v>263</v>
      </c>
      <c r="E333" s="329" t="s">
        <v>946</v>
      </c>
      <c r="F333" s="329"/>
      <c r="G333" s="329"/>
      <c r="H333" s="329"/>
      <c r="I333" s="329"/>
      <c r="J333" s="329"/>
      <c r="K333" s="329"/>
      <c r="L333" s="329"/>
      <c r="M333" s="329"/>
      <c r="N333" s="329"/>
      <c r="O333" s="329"/>
      <c r="P333" s="329"/>
      <c r="Q333" s="329"/>
      <c r="R333" s="329"/>
      <c r="S333" s="329"/>
      <c r="T333" s="329"/>
      <c r="U333" s="329"/>
      <c r="V333" s="330"/>
      <c r="W333" s="330"/>
      <c r="X333" s="330"/>
      <c r="Y333" s="330"/>
      <c r="Z333" s="331" t="s">
        <v>283</v>
      </c>
      <c r="AA333" s="340">
        <v>4930.5</v>
      </c>
      <c r="AB333" s="341"/>
      <c r="AC333" s="341"/>
      <c r="AD333" s="340">
        <v>4197.6</v>
      </c>
      <c r="AE333" s="340">
        <v>4294.4</v>
      </c>
      <c r="AF333" s="331" t="s">
        <v>283</v>
      </c>
    </row>
    <row r="334" spans="1:32" ht="27.75" customHeight="1">
      <c r="A334" s="328" t="s">
        <v>284</v>
      </c>
      <c r="B334" s="329" t="s">
        <v>52</v>
      </c>
      <c r="C334" s="329" t="s">
        <v>325</v>
      </c>
      <c r="D334" s="329" t="s">
        <v>263</v>
      </c>
      <c r="E334" s="329" t="s">
        <v>947</v>
      </c>
      <c r="F334" s="329"/>
      <c r="G334" s="329"/>
      <c r="H334" s="329"/>
      <c r="I334" s="329"/>
      <c r="J334" s="329"/>
      <c r="K334" s="329"/>
      <c r="L334" s="329"/>
      <c r="M334" s="329"/>
      <c r="N334" s="329"/>
      <c r="O334" s="329"/>
      <c r="P334" s="329"/>
      <c r="Q334" s="329"/>
      <c r="R334" s="329"/>
      <c r="S334" s="329"/>
      <c r="T334" s="329"/>
      <c r="U334" s="329"/>
      <c r="V334" s="330"/>
      <c r="W334" s="330"/>
      <c r="X334" s="330"/>
      <c r="Y334" s="330"/>
      <c r="Z334" s="331" t="s">
        <v>284</v>
      </c>
      <c r="AA334" s="340">
        <v>4235.8</v>
      </c>
      <c r="AB334" s="341"/>
      <c r="AC334" s="341"/>
      <c r="AD334" s="340">
        <v>4197.6</v>
      </c>
      <c r="AE334" s="340">
        <v>4294.4</v>
      </c>
      <c r="AF334" s="331" t="s">
        <v>284</v>
      </c>
    </row>
    <row r="335" spans="1:32" ht="33.75" customHeight="1">
      <c r="A335" s="328" t="s">
        <v>948</v>
      </c>
      <c r="B335" s="329" t="s">
        <v>52</v>
      </c>
      <c r="C335" s="329" t="s">
        <v>325</v>
      </c>
      <c r="D335" s="329" t="s">
        <v>263</v>
      </c>
      <c r="E335" s="329" t="s">
        <v>949</v>
      </c>
      <c r="F335" s="329"/>
      <c r="G335" s="329"/>
      <c r="H335" s="329"/>
      <c r="I335" s="329"/>
      <c r="J335" s="329"/>
      <c r="K335" s="329"/>
      <c r="L335" s="329"/>
      <c r="M335" s="329"/>
      <c r="N335" s="329"/>
      <c r="O335" s="329"/>
      <c r="P335" s="329"/>
      <c r="Q335" s="329"/>
      <c r="R335" s="329"/>
      <c r="S335" s="329"/>
      <c r="T335" s="329"/>
      <c r="U335" s="329"/>
      <c r="V335" s="330"/>
      <c r="W335" s="330"/>
      <c r="X335" s="330"/>
      <c r="Y335" s="330"/>
      <c r="Z335" s="331" t="s">
        <v>948</v>
      </c>
      <c r="AA335" s="340">
        <v>4235.8</v>
      </c>
      <c r="AB335" s="341"/>
      <c r="AC335" s="341"/>
      <c r="AD335" s="340">
        <v>4197.6</v>
      </c>
      <c r="AE335" s="340">
        <v>4294.4</v>
      </c>
      <c r="AF335" s="331" t="s">
        <v>948</v>
      </c>
    </row>
    <row r="336" spans="1:32" ht="68.25" customHeight="1">
      <c r="A336" s="328" t="s">
        <v>744</v>
      </c>
      <c r="B336" s="329" t="s">
        <v>52</v>
      </c>
      <c r="C336" s="329" t="s">
        <v>325</v>
      </c>
      <c r="D336" s="329" t="s">
        <v>263</v>
      </c>
      <c r="E336" s="329" t="s">
        <v>949</v>
      </c>
      <c r="F336" s="329"/>
      <c r="G336" s="329"/>
      <c r="H336" s="329"/>
      <c r="I336" s="329"/>
      <c r="J336" s="329"/>
      <c r="K336" s="329"/>
      <c r="L336" s="329"/>
      <c r="M336" s="329"/>
      <c r="N336" s="329"/>
      <c r="O336" s="329"/>
      <c r="P336" s="329"/>
      <c r="Q336" s="329"/>
      <c r="R336" s="329"/>
      <c r="S336" s="329"/>
      <c r="T336" s="329" t="s">
        <v>745</v>
      </c>
      <c r="U336" s="329"/>
      <c r="V336" s="330"/>
      <c r="W336" s="330"/>
      <c r="X336" s="330"/>
      <c r="Y336" s="330"/>
      <c r="Z336" s="331" t="s">
        <v>744</v>
      </c>
      <c r="AA336" s="340">
        <v>3677.8</v>
      </c>
      <c r="AB336" s="341"/>
      <c r="AC336" s="341"/>
      <c r="AD336" s="340">
        <v>3644.6</v>
      </c>
      <c r="AE336" s="340">
        <v>3728.7</v>
      </c>
      <c r="AF336" s="331" t="s">
        <v>744</v>
      </c>
    </row>
    <row r="337" spans="1:32" ht="33" customHeight="1">
      <c r="A337" s="328" t="s">
        <v>908</v>
      </c>
      <c r="B337" s="329" t="s">
        <v>52</v>
      </c>
      <c r="C337" s="329" t="s">
        <v>325</v>
      </c>
      <c r="D337" s="329" t="s">
        <v>263</v>
      </c>
      <c r="E337" s="329" t="s">
        <v>949</v>
      </c>
      <c r="F337" s="329"/>
      <c r="G337" s="329"/>
      <c r="H337" s="329"/>
      <c r="I337" s="329"/>
      <c r="J337" s="329"/>
      <c r="K337" s="329"/>
      <c r="L337" s="329"/>
      <c r="M337" s="329"/>
      <c r="N337" s="329"/>
      <c r="O337" s="329"/>
      <c r="P337" s="329"/>
      <c r="Q337" s="329"/>
      <c r="R337" s="329"/>
      <c r="S337" s="329"/>
      <c r="T337" s="329" t="s">
        <v>746</v>
      </c>
      <c r="U337" s="329"/>
      <c r="V337" s="330"/>
      <c r="W337" s="330"/>
      <c r="X337" s="330"/>
      <c r="Y337" s="330"/>
      <c r="Z337" s="331" t="s">
        <v>908</v>
      </c>
      <c r="AA337" s="340">
        <v>557</v>
      </c>
      <c r="AB337" s="341"/>
      <c r="AC337" s="341"/>
      <c r="AD337" s="340">
        <v>552</v>
      </c>
      <c r="AE337" s="340">
        <v>564.7</v>
      </c>
      <c r="AF337" s="331" t="s">
        <v>908</v>
      </c>
    </row>
    <row r="338" spans="1:32" ht="20.25" customHeight="1">
      <c r="A338" s="328" t="s">
        <v>747</v>
      </c>
      <c r="B338" s="329" t="s">
        <v>52</v>
      </c>
      <c r="C338" s="329" t="s">
        <v>325</v>
      </c>
      <c r="D338" s="329" t="s">
        <v>263</v>
      </c>
      <c r="E338" s="329" t="s">
        <v>949</v>
      </c>
      <c r="F338" s="329"/>
      <c r="G338" s="329"/>
      <c r="H338" s="329"/>
      <c r="I338" s="329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 t="s">
        <v>748</v>
      </c>
      <c r="U338" s="329"/>
      <c r="V338" s="330"/>
      <c r="W338" s="330"/>
      <c r="X338" s="330"/>
      <c r="Y338" s="330"/>
      <c r="Z338" s="331" t="s">
        <v>747</v>
      </c>
      <c r="AA338" s="340">
        <v>1</v>
      </c>
      <c r="AB338" s="341"/>
      <c r="AC338" s="341"/>
      <c r="AD338" s="340">
        <v>1</v>
      </c>
      <c r="AE338" s="340">
        <v>1</v>
      </c>
      <c r="AF338" s="331" t="s">
        <v>747</v>
      </c>
    </row>
    <row r="339" spans="1:32" ht="42" customHeight="1">
      <c r="A339" s="328" t="s">
        <v>285</v>
      </c>
      <c r="B339" s="329" t="s">
        <v>52</v>
      </c>
      <c r="C339" s="329" t="s">
        <v>325</v>
      </c>
      <c r="D339" s="329" t="s">
        <v>263</v>
      </c>
      <c r="E339" s="329" t="s">
        <v>950</v>
      </c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30"/>
      <c r="W339" s="330"/>
      <c r="X339" s="330"/>
      <c r="Y339" s="330"/>
      <c r="Z339" s="331" t="s">
        <v>285</v>
      </c>
      <c r="AA339" s="340">
        <v>694.7</v>
      </c>
      <c r="AB339" s="341"/>
      <c r="AC339" s="341"/>
      <c r="AD339" s="340"/>
      <c r="AE339" s="340"/>
      <c r="AF339" s="331" t="s">
        <v>285</v>
      </c>
    </row>
    <row r="340" spans="1:32" ht="50.25" customHeight="1">
      <c r="A340" s="328" t="s">
        <v>286</v>
      </c>
      <c r="B340" s="329" t="s">
        <v>52</v>
      </c>
      <c r="C340" s="329" t="s">
        <v>325</v>
      </c>
      <c r="D340" s="329" t="s">
        <v>263</v>
      </c>
      <c r="E340" s="329" t="s">
        <v>951</v>
      </c>
      <c r="F340" s="329"/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30"/>
      <c r="W340" s="330"/>
      <c r="X340" s="330"/>
      <c r="Y340" s="330"/>
      <c r="Z340" s="331" t="s">
        <v>286</v>
      </c>
      <c r="AA340" s="340">
        <v>694.7</v>
      </c>
      <c r="AB340" s="341"/>
      <c r="AC340" s="341"/>
      <c r="AD340" s="340"/>
      <c r="AE340" s="340"/>
      <c r="AF340" s="331" t="s">
        <v>286</v>
      </c>
    </row>
    <row r="341" spans="1:32" ht="36" customHeight="1">
      <c r="A341" s="328" t="s">
        <v>751</v>
      </c>
      <c r="B341" s="329" t="s">
        <v>52</v>
      </c>
      <c r="C341" s="329" t="s">
        <v>325</v>
      </c>
      <c r="D341" s="329" t="s">
        <v>263</v>
      </c>
      <c r="E341" s="329" t="s">
        <v>951</v>
      </c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 t="s">
        <v>752</v>
      </c>
      <c r="U341" s="329"/>
      <c r="V341" s="330"/>
      <c r="W341" s="330"/>
      <c r="X341" s="330"/>
      <c r="Y341" s="330"/>
      <c r="Z341" s="331" t="s">
        <v>751</v>
      </c>
      <c r="AA341" s="340">
        <v>694.7</v>
      </c>
      <c r="AB341" s="341"/>
      <c r="AC341" s="341"/>
      <c r="AD341" s="340"/>
      <c r="AE341" s="340"/>
      <c r="AF341" s="331" t="s">
        <v>751</v>
      </c>
    </row>
    <row r="342" spans="1:32" ht="49.5" customHeight="1">
      <c r="A342" s="328" t="s">
        <v>411</v>
      </c>
      <c r="B342" s="329" t="s">
        <v>52</v>
      </c>
      <c r="C342" s="329" t="s">
        <v>325</v>
      </c>
      <c r="D342" s="329" t="s">
        <v>263</v>
      </c>
      <c r="E342" s="329" t="s">
        <v>952</v>
      </c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30"/>
      <c r="W342" s="330"/>
      <c r="X342" s="330"/>
      <c r="Y342" s="330"/>
      <c r="Z342" s="331" t="s">
        <v>411</v>
      </c>
      <c r="AA342" s="340">
        <v>814</v>
      </c>
      <c r="AB342" s="341"/>
      <c r="AC342" s="341"/>
      <c r="AD342" s="340">
        <v>806.6</v>
      </c>
      <c r="AE342" s="340">
        <v>825.2</v>
      </c>
      <c r="AF342" s="331" t="s">
        <v>411</v>
      </c>
    </row>
    <row r="343" spans="1:32" ht="32.25" customHeight="1">
      <c r="A343" s="328" t="s">
        <v>289</v>
      </c>
      <c r="B343" s="329" t="s">
        <v>52</v>
      </c>
      <c r="C343" s="329" t="s">
        <v>325</v>
      </c>
      <c r="D343" s="329" t="s">
        <v>263</v>
      </c>
      <c r="E343" s="329" t="s">
        <v>957</v>
      </c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30"/>
      <c r="W343" s="330"/>
      <c r="X343" s="330"/>
      <c r="Y343" s="330"/>
      <c r="Z343" s="331" t="s">
        <v>289</v>
      </c>
      <c r="AA343" s="340">
        <v>814</v>
      </c>
      <c r="AB343" s="341"/>
      <c r="AC343" s="341"/>
      <c r="AD343" s="340">
        <v>806.6</v>
      </c>
      <c r="AE343" s="340">
        <v>825.2</v>
      </c>
      <c r="AF343" s="331" t="s">
        <v>289</v>
      </c>
    </row>
    <row r="344" spans="1:32" ht="34.5" customHeight="1">
      <c r="A344" s="328" t="s">
        <v>958</v>
      </c>
      <c r="B344" s="329" t="s">
        <v>52</v>
      </c>
      <c r="C344" s="329" t="s">
        <v>325</v>
      </c>
      <c r="D344" s="329" t="s">
        <v>263</v>
      </c>
      <c r="E344" s="329" t="s">
        <v>959</v>
      </c>
      <c r="F344" s="329"/>
      <c r="G344" s="329"/>
      <c r="H344" s="329"/>
      <c r="I344" s="329"/>
      <c r="J344" s="329"/>
      <c r="K344" s="329"/>
      <c r="L344" s="329"/>
      <c r="M344" s="329"/>
      <c r="N344" s="329"/>
      <c r="O344" s="329"/>
      <c r="P344" s="329"/>
      <c r="Q344" s="329"/>
      <c r="R344" s="329"/>
      <c r="S344" s="329"/>
      <c r="T344" s="329"/>
      <c r="U344" s="329"/>
      <c r="V344" s="330"/>
      <c r="W344" s="330"/>
      <c r="X344" s="330"/>
      <c r="Y344" s="330"/>
      <c r="Z344" s="331" t="s">
        <v>958</v>
      </c>
      <c r="AA344" s="340">
        <v>40</v>
      </c>
      <c r="AB344" s="341"/>
      <c r="AC344" s="341"/>
      <c r="AD344" s="340">
        <v>39.6</v>
      </c>
      <c r="AE344" s="340">
        <v>40.5</v>
      </c>
      <c r="AF344" s="331" t="s">
        <v>958</v>
      </c>
    </row>
    <row r="345" spans="1:32" ht="34.5" customHeight="1">
      <c r="A345" s="328" t="s">
        <v>908</v>
      </c>
      <c r="B345" s="329" t="s">
        <v>52</v>
      </c>
      <c r="C345" s="329" t="s">
        <v>325</v>
      </c>
      <c r="D345" s="329" t="s">
        <v>263</v>
      </c>
      <c r="E345" s="329" t="s">
        <v>959</v>
      </c>
      <c r="F345" s="329"/>
      <c r="G345" s="329"/>
      <c r="H345" s="329"/>
      <c r="I345" s="329"/>
      <c r="J345" s="329"/>
      <c r="K345" s="329"/>
      <c r="L345" s="329"/>
      <c r="M345" s="329"/>
      <c r="N345" s="329"/>
      <c r="O345" s="329"/>
      <c r="P345" s="329"/>
      <c r="Q345" s="329"/>
      <c r="R345" s="329"/>
      <c r="S345" s="329"/>
      <c r="T345" s="329" t="s">
        <v>746</v>
      </c>
      <c r="U345" s="329"/>
      <c r="V345" s="330"/>
      <c r="W345" s="330"/>
      <c r="X345" s="330"/>
      <c r="Y345" s="330"/>
      <c r="Z345" s="331" t="s">
        <v>908</v>
      </c>
      <c r="AA345" s="340">
        <v>40</v>
      </c>
      <c r="AB345" s="341"/>
      <c r="AC345" s="341"/>
      <c r="AD345" s="340">
        <v>39.6</v>
      </c>
      <c r="AE345" s="340">
        <v>40.5</v>
      </c>
      <c r="AF345" s="331" t="s">
        <v>908</v>
      </c>
    </row>
    <row r="346" spans="1:32" ht="29.25" customHeight="1">
      <c r="A346" s="328" t="s">
        <v>960</v>
      </c>
      <c r="B346" s="329" t="s">
        <v>52</v>
      </c>
      <c r="C346" s="329" t="s">
        <v>325</v>
      </c>
      <c r="D346" s="329" t="s">
        <v>263</v>
      </c>
      <c r="E346" s="329" t="s">
        <v>1378</v>
      </c>
      <c r="F346" s="329"/>
      <c r="G346" s="329"/>
      <c r="H346" s="329"/>
      <c r="I346" s="329"/>
      <c r="J346" s="329"/>
      <c r="K346" s="329"/>
      <c r="L346" s="329"/>
      <c r="M346" s="329"/>
      <c r="N346" s="329"/>
      <c r="O346" s="329"/>
      <c r="P346" s="329"/>
      <c r="Q346" s="329"/>
      <c r="R346" s="329"/>
      <c r="S346" s="329"/>
      <c r="T346" s="329"/>
      <c r="U346" s="329"/>
      <c r="V346" s="330"/>
      <c r="W346" s="330"/>
      <c r="X346" s="330"/>
      <c r="Y346" s="330"/>
      <c r="Z346" s="331" t="s">
        <v>960</v>
      </c>
      <c r="AA346" s="340">
        <v>774</v>
      </c>
      <c r="AB346" s="341"/>
      <c r="AC346" s="341"/>
      <c r="AD346" s="340">
        <v>767</v>
      </c>
      <c r="AE346" s="340">
        <v>784.7</v>
      </c>
      <c r="AF346" s="331" t="s">
        <v>960</v>
      </c>
    </row>
    <row r="347" spans="1:32" ht="24" customHeight="1">
      <c r="A347" s="328" t="s">
        <v>753</v>
      </c>
      <c r="B347" s="329" t="s">
        <v>52</v>
      </c>
      <c r="C347" s="329" t="s">
        <v>325</v>
      </c>
      <c r="D347" s="329" t="s">
        <v>263</v>
      </c>
      <c r="E347" s="329" t="s">
        <v>1378</v>
      </c>
      <c r="F347" s="329"/>
      <c r="G347" s="329"/>
      <c r="H347" s="329"/>
      <c r="I347" s="329"/>
      <c r="J347" s="329"/>
      <c r="K347" s="329"/>
      <c r="L347" s="329"/>
      <c r="M347" s="329"/>
      <c r="N347" s="329"/>
      <c r="O347" s="329"/>
      <c r="P347" s="329"/>
      <c r="Q347" s="329"/>
      <c r="R347" s="329"/>
      <c r="S347" s="329"/>
      <c r="T347" s="329" t="s">
        <v>754</v>
      </c>
      <c r="U347" s="329"/>
      <c r="V347" s="330"/>
      <c r="W347" s="330"/>
      <c r="X347" s="330"/>
      <c r="Y347" s="330"/>
      <c r="Z347" s="331" t="s">
        <v>908</v>
      </c>
      <c r="AA347" s="340">
        <v>774</v>
      </c>
      <c r="AB347" s="341"/>
      <c r="AC347" s="341"/>
      <c r="AD347" s="340">
        <v>767</v>
      </c>
      <c r="AE347" s="340">
        <v>784.7</v>
      </c>
      <c r="AF347" s="331" t="s">
        <v>908</v>
      </c>
    </row>
    <row r="348" spans="1:32" ht="53.25" customHeight="1">
      <c r="A348" s="328" t="s">
        <v>962</v>
      </c>
      <c r="B348" s="329" t="s">
        <v>52</v>
      </c>
      <c r="C348" s="329" t="s">
        <v>325</v>
      </c>
      <c r="D348" s="329" t="s">
        <v>263</v>
      </c>
      <c r="E348" s="329" t="s">
        <v>963</v>
      </c>
      <c r="F348" s="329"/>
      <c r="G348" s="329"/>
      <c r="H348" s="329"/>
      <c r="I348" s="329"/>
      <c r="J348" s="329"/>
      <c r="K348" s="329"/>
      <c r="L348" s="329"/>
      <c r="M348" s="329"/>
      <c r="N348" s="329"/>
      <c r="O348" s="329"/>
      <c r="P348" s="329"/>
      <c r="Q348" s="329"/>
      <c r="R348" s="329"/>
      <c r="S348" s="329"/>
      <c r="T348" s="329"/>
      <c r="U348" s="329"/>
      <c r="V348" s="330"/>
      <c r="W348" s="330"/>
      <c r="X348" s="330"/>
      <c r="Y348" s="330"/>
      <c r="Z348" s="331" t="s">
        <v>962</v>
      </c>
      <c r="AA348" s="340">
        <v>1474.9</v>
      </c>
      <c r="AB348" s="341"/>
      <c r="AC348" s="341"/>
      <c r="AD348" s="340">
        <v>3264.9</v>
      </c>
      <c r="AE348" s="340">
        <v>1630.8</v>
      </c>
      <c r="AF348" s="331" t="s">
        <v>962</v>
      </c>
    </row>
    <row r="349" spans="1:32" ht="45" customHeight="1">
      <c r="A349" s="328" t="s">
        <v>290</v>
      </c>
      <c r="B349" s="329" t="s">
        <v>52</v>
      </c>
      <c r="C349" s="329" t="s">
        <v>325</v>
      </c>
      <c r="D349" s="329" t="s">
        <v>263</v>
      </c>
      <c r="E349" s="329" t="s">
        <v>964</v>
      </c>
      <c r="F349" s="329"/>
      <c r="G349" s="329"/>
      <c r="H349" s="329"/>
      <c r="I349" s="329"/>
      <c r="J349" s="329"/>
      <c r="K349" s="329"/>
      <c r="L349" s="329"/>
      <c r="M349" s="329"/>
      <c r="N349" s="329"/>
      <c r="O349" s="329"/>
      <c r="P349" s="329"/>
      <c r="Q349" s="329"/>
      <c r="R349" s="329"/>
      <c r="S349" s="329"/>
      <c r="T349" s="329"/>
      <c r="U349" s="329"/>
      <c r="V349" s="330"/>
      <c r="W349" s="330"/>
      <c r="X349" s="330"/>
      <c r="Y349" s="330"/>
      <c r="Z349" s="331" t="s">
        <v>290</v>
      </c>
      <c r="AA349" s="340">
        <v>355</v>
      </c>
      <c r="AB349" s="341"/>
      <c r="AC349" s="341"/>
      <c r="AD349" s="340">
        <v>351.8</v>
      </c>
      <c r="AE349" s="340">
        <v>359.9</v>
      </c>
      <c r="AF349" s="331" t="s">
        <v>290</v>
      </c>
    </row>
    <row r="350" spans="1:32" ht="31.5" customHeight="1">
      <c r="A350" s="328" t="s">
        <v>759</v>
      </c>
      <c r="B350" s="329" t="s">
        <v>52</v>
      </c>
      <c r="C350" s="329" t="s">
        <v>325</v>
      </c>
      <c r="D350" s="329" t="s">
        <v>263</v>
      </c>
      <c r="E350" s="329" t="s">
        <v>966</v>
      </c>
      <c r="F350" s="329"/>
      <c r="G350" s="329"/>
      <c r="H350" s="329"/>
      <c r="I350" s="329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30"/>
      <c r="W350" s="330"/>
      <c r="X350" s="330"/>
      <c r="Y350" s="330"/>
      <c r="Z350" s="331" t="s">
        <v>759</v>
      </c>
      <c r="AA350" s="340">
        <v>250</v>
      </c>
      <c r="AB350" s="341"/>
      <c r="AC350" s="341"/>
      <c r="AD350" s="340">
        <v>247.7</v>
      </c>
      <c r="AE350" s="340">
        <v>253.4</v>
      </c>
      <c r="AF350" s="331" t="s">
        <v>759</v>
      </c>
    </row>
    <row r="351" spans="1:32" ht="33" customHeight="1">
      <c r="A351" s="328" t="s">
        <v>908</v>
      </c>
      <c r="B351" s="329" t="s">
        <v>52</v>
      </c>
      <c r="C351" s="329" t="s">
        <v>325</v>
      </c>
      <c r="D351" s="329" t="s">
        <v>263</v>
      </c>
      <c r="E351" s="329" t="s">
        <v>966</v>
      </c>
      <c r="F351" s="329"/>
      <c r="G351" s="329"/>
      <c r="H351" s="329"/>
      <c r="I351" s="329"/>
      <c r="J351" s="329"/>
      <c r="K351" s="329"/>
      <c r="L351" s="329"/>
      <c r="M351" s="329"/>
      <c r="N351" s="329"/>
      <c r="O351" s="329"/>
      <c r="P351" s="329"/>
      <c r="Q351" s="329"/>
      <c r="R351" s="329"/>
      <c r="S351" s="329"/>
      <c r="T351" s="329" t="s">
        <v>746</v>
      </c>
      <c r="U351" s="329"/>
      <c r="V351" s="330"/>
      <c r="W351" s="330"/>
      <c r="X351" s="330"/>
      <c r="Y351" s="330"/>
      <c r="Z351" s="331" t="s">
        <v>908</v>
      </c>
      <c r="AA351" s="340">
        <v>250</v>
      </c>
      <c r="AB351" s="341"/>
      <c r="AC351" s="341"/>
      <c r="AD351" s="340">
        <v>247.7</v>
      </c>
      <c r="AE351" s="340">
        <v>253.4</v>
      </c>
      <c r="AF351" s="331" t="s">
        <v>908</v>
      </c>
    </row>
    <row r="352" spans="1:32" ht="21.75" customHeight="1">
      <c r="A352" s="328" t="s">
        <v>758</v>
      </c>
      <c r="B352" s="329" t="s">
        <v>52</v>
      </c>
      <c r="C352" s="329" t="s">
        <v>325</v>
      </c>
      <c r="D352" s="329" t="s">
        <v>263</v>
      </c>
      <c r="E352" s="329" t="s">
        <v>967</v>
      </c>
      <c r="F352" s="329"/>
      <c r="G352" s="329"/>
      <c r="H352" s="329"/>
      <c r="I352" s="329"/>
      <c r="J352" s="329"/>
      <c r="K352" s="329"/>
      <c r="L352" s="329"/>
      <c r="M352" s="329"/>
      <c r="N352" s="329"/>
      <c r="O352" s="329"/>
      <c r="P352" s="329"/>
      <c r="Q352" s="329"/>
      <c r="R352" s="329"/>
      <c r="S352" s="329"/>
      <c r="T352" s="329"/>
      <c r="U352" s="329"/>
      <c r="V352" s="330"/>
      <c r="W352" s="330"/>
      <c r="X352" s="330"/>
      <c r="Y352" s="330"/>
      <c r="Z352" s="331" t="s">
        <v>758</v>
      </c>
      <c r="AA352" s="340">
        <v>105</v>
      </c>
      <c r="AB352" s="341"/>
      <c r="AC352" s="341"/>
      <c r="AD352" s="340">
        <v>104.1</v>
      </c>
      <c r="AE352" s="340">
        <v>106.5</v>
      </c>
      <c r="AF352" s="331" t="s">
        <v>758</v>
      </c>
    </row>
    <row r="353" spans="1:32" ht="30" customHeight="1">
      <c r="A353" s="328" t="s">
        <v>908</v>
      </c>
      <c r="B353" s="329" t="s">
        <v>52</v>
      </c>
      <c r="C353" s="329" t="s">
        <v>325</v>
      </c>
      <c r="D353" s="329" t="s">
        <v>263</v>
      </c>
      <c r="E353" s="329" t="s">
        <v>967</v>
      </c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 t="s">
        <v>746</v>
      </c>
      <c r="U353" s="329"/>
      <c r="V353" s="330"/>
      <c r="W353" s="330"/>
      <c r="X353" s="330"/>
      <c r="Y353" s="330"/>
      <c r="Z353" s="331" t="s">
        <v>908</v>
      </c>
      <c r="AA353" s="340">
        <v>105</v>
      </c>
      <c r="AB353" s="341"/>
      <c r="AC353" s="341"/>
      <c r="AD353" s="340">
        <v>104.1</v>
      </c>
      <c r="AE353" s="340">
        <v>106.5</v>
      </c>
      <c r="AF353" s="331" t="s">
        <v>908</v>
      </c>
    </row>
    <row r="354" spans="1:32" ht="33" customHeight="1">
      <c r="A354" s="328" t="s">
        <v>292</v>
      </c>
      <c r="B354" s="329" t="s">
        <v>52</v>
      </c>
      <c r="C354" s="329" t="s">
        <v>325</v>
      </c>
      <c r="D354" s="329" t="s">
        <v>263</v>
      </c>
      <c r="E354" s="329" t="s">
        <v>968</v>
      </c>
      <c r="F354" s="329"/>
      <c r="G354" s="329"/>
      <c r="H354" s="329"/>
      <c r="I354" s="329"/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  <c r="T354" s="329"/>
      <c r="U354" s="329"/>
      <c r="V354" s="330"/>
      <c r="W354" s="330"/>
      <c r="X354" s="330"/>
      <c r="Y354" s="330"/>
      <c r="Z354" s="331" t="s">
        <v>292</v>
      </c>
      <c r="AA354" s="340">
        <v>1119.9</v>
      </c>
      <c r="AB354" s="341"/>
      <c r="AC354" s="341"/>
      <c r="AD354" s="340">
        <v>2913.1</v>
      </c>
      <c r="AE354" s="340">
        <v>1270.9</v>
      </c>
      <c r="AF354" s="331" t="s">
        <v>292</v>
      </c>
    </row>
    <row r="355" spans="1:32" ht="18" customHeight="1">
      <c r="A355" s="328" t="s">
        <v>782</v>
      </c>
      <c r="B355" s="329" t="s">
        <v>52</v>
      </c>
      <c r="C355" s="329" t="s">
        <v>325</v>
      </c>
      <c r="D355" s="329" t="s">
        <v>263</v>
      </c>
      <c r="E355" s="329" t="s">
        <v>969</v>
      </c>
      <c r="F355" s="329"/>
      <c r="G355" s="329"/>
      <c r="H355" s="329"/>
      <c r="I355" s="329"/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  <c r="T355" s="329"/>
      <c r="U355" s="329"/>
      <c r="V355" s="330"/>
      <c r="W355" s="330"/>
      <c r="X355" s="330"/>
      <c r="Y355" s="330"/>
      <c r="Z355" s="331" t="s">
        <v>782</v>
      </c>
      <c r="AA355" s="340">
        <v>237.2</v>
      </c>
      <c r="AB355" s="341"/>
      <c r="AC355" s="341"/>
      <c r="AD355" s="340">
        <v>238.9</v>
      </c>
      <c r="AE355" s="340">
        <v>244.4</v>
      </c>
      <c r="AF355" s="331" t="s">
        <v>782</v>
      </c>
    </row>
    <row r="356" spans="1:32" ht="33.75" customHeight="1">
      <c r="A356" s="328" t="s">
        <v>908</v>
      </c>
      <c r="B356" s="329" t="s">
        <v>52</v>
      </c>
      <c r="C356" s="329" t="s">
        <v>325</v>
      </c>
      <c r="D356" s="329" t="s">
        <v>263</v>
      </c>
      <c r="E356" s="329" t="s">
        <v>969</v>
      </c>
      <c r="F356" s="329"/>
      <c r="G356" s="329"/>
      <c r="H356" s="329"/>
      <c r="I356" s="329"/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  <c r="T356" s="329" t="s">
        <v>746</v>
      </c>
      <c r="U356" s="329"/>
      <c r="V356" s="330"/>
      <c r="W356" s="330"/>
      <c r="X356" s="330"/>
      <c r="Y356" s="330"/>
      <c r="Z356" s="331" t="s">
        <v>908</v>
      </c>
      <c r="AA356" s="340">
        <v>115</v>
      </c>
      <c r="AB356" s="341"/>
      <c r="AC356" s="341"/>
      <c r="AD356" s="340">
        <v>114</v>
      </c>
      <c r="AE356" s="340">
        <v>116.6</v>
      </c>
      <c r="AF356" s="331" t="s">
        <v>908</v>
      </c>
    </row>
    <row r="357" spans="1:32" ht="18.75" customHeight="1">
      <c r="A357" s="328" t="s">
        <v>753</v>
      </c>
      <c r="B357" s="329" t="s">
        <v>52</v>
      </c>
      <c r="C357" s="329" t="s">
        <v>325</v>
      </c>
      <c r="D357" s="329" t="s">
        <v>263</v>
      </c>
      <c r="E357" s="329" t="s">
        <v>969</v>
      </c>
      <c r="F357" s="329"/>
      <c r="G357" s="329"/>
      <c r="H357" s="329"/>
      <c r="I357" s="329"/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  <c r="T357" s="329" t="s">
        <v>754</v>
      </c>
      <c r="U357" s="329"/>
      <c r="V357" s="330"/>
      <c r="W357" s="330"/>
      <c r="X357" s="330"/>
      <c r="Y357" s="330"/>
      <c r="Z357" s="331" t="s">
        <v>753</v>
      </c>
      <c r="AA357" s="340">
        <v>122.2</v>
      </c>
      <c r="AB357" s="341"/>
      <c r="AC357" s="341"/>
      <c r="AD357" s="340">
        <v>124.9</v>
      </c>
      <c r="AE357" s="340">
        <v>127.8</v>
      </c>
      <c r="AF357" s="331" t="s">
        <v>753</v>
      </c>
    </row>
    <row r="358" spans="1:32" ht="19.5" customHeight="1">
      <c r="A358" s="328" t="s">
        <v>782</v>
      </c>
      <c r="B358" s="329" t="s">
        <v>52</v>
      </c>
      <c r="C358" s="329" t="s">
        <v>325</v>
      </c>
      <c r="D358" s="329" t="s">
        <v>263</v>
      </c>
      <c r="E358" s="329" t="s">
        <v>970</v>
      </c>
      <c r="F358" s="329"/>
      <c r="G358" s="329"/>
      <c r="H358" s="329"/>
      <c r="I358" s="329"/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  <c r="T358" s="329"/>
      <c r="U358" s="329"/>
      <c r="V358" s="330"/>
      <c r="W358" s="330"/>
      <c r="X358" s="330"/>
      <c r="Y358" s="330"/>
      <c r="Z358" s="331" t="s">
        <v>782</v>
      </c>
      <c r="AA358" s="340">
        <v>882.7</v>
      </c>
      <c r="AB358" s="341"/>
      <c r="AC358" s="341"/>
      <c r="AD358" s="340">
        <v>2674.2</v>
      </c>
      <c r="AE358" s="340">
        <v>1026.5</v>
      </c>
      <c r="AF358" s="331" t="s">
        <v>782</v>
      </c>
    </row>
    <row r="359" spans="1:32" ht="33" customHeight="1">
      <c r="A359" s="328" t="s">
        <v>908</v>
      </c>
      <c r="B359" s="329" t="s">
        <v>52</v>
      </c>
      <c r="C359" s="329" t="s">
        <v>325</v>
      </c>
      <c r="D359" s="329" t="s">
        <v>263</v>
      </c>
      <c r="E359" s="329" t="s">
        <v>970</v>
      </c>
      <c r="F359" s="329"/>
      <c r="G359" s="329"/>
      <c r="H359" s="329"/>
      <c r="I359" s="329"/>
      <c r="J359" s="329"/>
      <c r="K359" s="329"/>
      <c r="L359" s="329"/>
      <c r="M359" s="329"/>
      <c r="N359" s="329"/>
      <c r="O359" s="329"/>
      <c r="P359" s="329"/>
      <c r="Q359" s="329"/>
      <c r="R359" s="329"/>
      <c r="S359" s="329"/>
      <c r="T359" s="329" t="s">
        <v>746</v>
      </c>
      <c r="U359" s="329"/>
      <c r="V359" s="330"/>
      <c r="W359" s="330"/>
      <c r="X359" s="330"/>
      <c r="Y359" s="330"/>
      <c r="Z359" s="331" t="s">
        <v>908</v>
      </c>
      <c r="AA359" s="340">
        <v>261.7</v>
      </c>
      <c r="AB359" s="341"/>
      <c r="AC359" s="341"/>
      <c r="AD359" s="340">
        <v>721.2</v>
      </c>
      <c r="AE359" s="340">
        <v>277.5</v>
      </c>
      <c r="AF359" s="331" t="s">
        <v>908</v>
      </c>
    </row>
    <row r="360" spans="1:32" ht="18" customHeight="1">
      <c r="A360" s="328" t="s">
        <v>753</v>
      </c>
      <c r="B360" s="329" t="s">
        <v>52</v>
      </c>
      <c r="C360" s="329" t="s">
        <v>325</v>
      </c>
      <c r="D360" s="329" t="s">
        <v>263</v>
      </c>
      <c r="E360" s="329" t="s">
        <v>970</v>
      </c>
      <c r="F360" s="329"/>
      <c r="G360" s="329"/>
      <c r="H360" s="329"/>
      <c r="I360" s="329"/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 t="s">
        <v>754</v>
      </c>
      <c r="U360" s="329"/>
      <c r="V360" s="330"/>
      <c r="W360" s="330"/>
      <c r="X360" s="330"/>
      <c r="Y360" s="330"/>
      <c r="Z360" s="331" t="s">
        <v>753</v>
      </c>
      <c r="AA360" s="340">
        <v>621</v>
      </c>
      <c r="AB360" s="341"/>
      <c r="AC360" s="341"/>
      <c r="AD360" s="340">
        <v>1953</v>
      </c>
      <c r="AE360" s="340">
        <v>749</v>
      </c>
      <c r="AF360" s="331" t="s">
        <v>753</v>
      </c>
    </row>
    <row r="361" spans="1:32" ht="16.5" customHeight="1">
      <c r="A361" s="326" t="s">
        <v>1342</v>
      </c>
      <c r="B361" s="319" t="s">
        <v>52</v>
      </c>
      <c r="C361" s="319" t="s">
        <v>347</v>
      </c>
      <c r="D361" s="319" t="s">
        <v>264</v>
      </c>
      <c r="E361" s="319"/>
      <c r="F361" s="319"/>
      <c r="G361" s="319"/>
      <c r="H361" s="319"/>
      <c r="I361" s="319"/>
      <c r="J361" s="319"/>
      <c r="K361" s="319"/>
      <c r="L361" s="319"/>
      <c r="M361" s="319"/>
      <c r="N361" s="319"/>
      <c r="O361" s="319"/>
      <c r="P361" s="319"/>
      <c r="Q361" s="319"/>
      <c r="R361" s="319"/>
      <c r="S361" s="319"/>
      <c r="T361" s="319"/>
      <c r="U361" s="319"/>
      <c r="V361" s="324"/>
      <c r="W361" s="324"/>
      <c r="X361" s="324"/>
      <c r="Y361" s="324"/>
      <c r="Z361" s="327" t="s">
        <v>1342</v>
      </c>
      <c r="AA361" s="339">
        <v>89412.5</v>
      </c>
      <c r="AB361" s="338"/>
      <c r="AC361" s="338"/>
      <c r="AD361" s="339">
        <v>81594.7</v>
      </c>
      <c r="AE361" s="339">
        <v>72995.6</v>
      </c>
      <c r="AF361" s="327" t="s">
        <v>1342</v>
      </c>
    </row>
    <row r="362" spans="1:33" ht="18" customHeight="1">
      <c r="A362" s="326" t="s">
        <v>218</v>
      </c>
      <c r="B362" s="319" t="s">
        <v>52</v>
      </c>
      <c r="C362" s="319" t="s">
        <v>347</v>
      </c>
      <c r="D362" s="319" t="s">
        <v>277</v>
      </c>
      <c r="E362" s="319"/>
      <c r="F362" s="319"/>
      <c r="G362" s="319"/>
      <c r="H362" s="319"/>
      <c r="I362" s="319"/>
      <c r="J362" s="319"/>
      <c r="K362" s="319"/>
      <c r="L362" s="319"/>
      <c r="M362" s="319"/>
      <c r="N362" s="319"/>
      <c r="O362" s="319"/>
      <c r="P362" s="319"/>
      <c r="Q362" s="319"/>
      <c r="R362" s="319"/>
      <c r="S362" s="319"/>
      <c r="T362" s="319"/>
      <c r="U362" s="319"/>
      <c r="V362" s="324"/>
      <c r="W362" s="324"/>
      <c r="X362" s="324"/>
      <c r="Y362" s="324"/>
      <c r="Z362" s="327" t="s">
        <v>218</v>
      </c>
      <c r="AA362" s="339">
        <v>14593.1</v>
      </c>
      <c r="AB362" s="338"/>
      <c r="AC362" s="338"/>
      <c r="AD362" s="339">
        <v>10820.5</v>
      </c>
      <c r="AE362" s="339">
        <v>8838.4</v>
      </c>
      <c r="AF362" s="327" t="s">
        <v>218</v>
      </c>
      <c r="AG362" s="350"/>
    </row>
    <row r="363" spans="1:33" ht="55.5" customHeight="1">
      <c r="A363" s="328" t="s">
        <v>917</v>
      </c>
      <c r="B363" s="329" t="s">
        <v>52</v>
      </c>
      <c r="C363" s="329" t="s">
        <v>347</v>
      </c>
      <c r="D363" s="329" t="s">
        <v>277</v>
      </c>
      <c r="E363" s="329" t="s">
        <v>918</v>
      </c>
      <c r="F363" s="329"/>
      <c r="G363" s="329"/>
      <c r="H363" s="329"/>
      <c r="I363" s="329"/>
      <c r="J363" s="329"/>
      <c r="K363" s="329"/>
      <c r="L363" s="329"/>
      <c r="M363" s="329"/>
      <c r="N363" s="329"/>
      <c r="O363" s="329"/>
      <c r="P363" s="329"/>
      <c r="Q363" s="329"/>
      <c r="R363" s="329"/>
      <c r="S363" s="329"/>
      <c r="T363" s="329"/>
      <c r="U363" s="329"/>
      <c r="V363" s="330"/>
      <c r="W363" s="330"/>
      <c r="X363" s="330"/>
      <c r="Y363" s="330"/>
      <c r="Z363" s="331" t="s">
        <v>917</v>
      </c>
      <c r="AA363" s="340">
        <v>9828.2</v>
      </c>
      <c r="AB363" s="341"/>
      <c r="AC363" s="341"/>
      <c r="AD363" s="340">
        <v>6018.2</v>
      </c>
      <c r="AE363" s="340">
        <v>4036.1</v>
      </c>
      <c r="AF363" s="331" t="s">
        <v>917</v>
      </c>
      <c r="AG363" s="350"/>
    </row>
    <row r="364" spans="1:32" ht="69" customHeight="1">
      <c r="A364" s="328" t="s">
        <v>919</v>
      </c>
      <c r="B364" s="329" t="s">
        <v>52</v>
      </c>
      <c r="C364" s="329" t="s">
        <v>347</v>
      </c>
      <c r="D364" s="329" t="s">
        <v>277</v>
      </c>
      <c r="E364" s="329" t="s">
        <v>920</v>
      </c>
      <c r="F364" s="329"/>
      <c r="G364" s="329"/>
      <c r="H364" s="329"/>
      <c r="I364" s="329"/>
      <c r="J364" s="329"/>
      <c r="K364" s="329"/>
      <c r="L364" s="329"/>
      <c r="M364" s="329"/>
      <c r="N364" s="329"/>
      <c r="O364" s="329"/>
      <c r="P364" s="329"/>
      <c r="Q364" s="329"/>
      <c r="R364" s="329"/>
      <c r="S364" s="329"/>
      <c r="T364" s="329"/>
      <c r="U364" s="329"/>
      <c r="V364" s="330"/>
      <c r="W364" s="330"/>
      <c r="X364" s="330"/>
      <c r="Y364" s="330"/>
      <c r="Z364" s="331" t="s">
        <v>919</v>
      </c>
      <c r="AA364" s="340">
        <v>9828.2</v>
      </c>
      <c r="AB364" s="341"/>
      <c r="AC364" s="341"/>
      <c r="AD364" s="340">
        <v>6018.2</v>
      </c>
      <c r="AE364" s="340">
        <v>4036.1</v>
      </c>
      <c r="AF364" s="331" t="s">
        <v>919</v>
      </c>
    </row>
    <row r="365" spans="1:32" ht="48" customHeight="1">
      <c r="A365" s="328" t="s">
        <v>269</v>
      </c>
      <c r="B365" s="329" t="s">
        <v>52</v>
      </c>
      <c r="C365" s="329" t="s">
        <v>347</v>
      </c>
      <c r="D365" s="329" t="s">
        <v>277</v>
      </c>
      <c r="E365" s="329" t="s">
        <v>921</v>
      </c>
      <c r="F365" s="329"/>
      <c r="G365" s="329"/>
      <c r="H365" s="329"/>
      <c r="I365" s="329"/>
      <c r="J365" s="329"/>
      <c r="K365" s="329"/>
      <c r="L365" s="329"/>
      <c r="M365" s="329"/>
      <c r="N365" s="329"/>
      <c r="O365" s="329"/>
      <c r="P365" s="329"/>
      <c r="Q365" s="329"/>
      <c r="R365" s="329"/>
      <c r="S365" s="329"/>
      <c r="T365" s="329"/>
      <c r="U365" s="329"/>
      <c r="V365" s="330"/>
      <c r="W365" s="330"/>
      <c r="X365" s="330"/>
      <c r="Y365" s="330"/>
      <c r="Z365" s="331" t="s">
        <v>269</v>
      </c>
      <c r="AA365" s="340">
        <v>7748.2</v>
      </c>
      <c r="AB365" s="341"/>
      <c r="AC365" s="341"/>
      <c r="AD365" s="340">
        <v>3961.2</v>
      </c>
      <c r="AE365" s="340">
        <v>1979.1</v>
      </c>
      <c r="AF365" s="331" t="s">
        <v>269</v>
      </c>
    </row>
    <row r="366" spans="1:32" ht="95.25" customHeight="1">
      <c r="A366" s="332" t="s">
        <v>270</v>
      </c>
      <c r="B366" s="329" t="s">
        <v>52</v>
      </c>
      <c r="C366" s="329" t="s">
        <v>347</v>
      </c>
      <c r="D366" s="329" t="s">
        <v>277</v>
      </c>
      <c r="E366" s="329" t="s">
        <v>922</v>
      </c>
      <c r="F366" s="329"/>
      <c r="G366" s="329"/>
      <c r="H366" s="329"/>
      <c r="I366" s="329"/>
      <c r="J366" s="329"/>
      <c r="K366" s="329"/>
      <c r="L366" s="329"/>
      <c r="M366" s="329"/>
      <c r="N366" s="329"/>
      <c r="O366" s="329"/>
      <c r="P366" s="329"/>
      <c r="Q366" s="329"/>
      <c r="R366" s="329"/>
      <c r="S366" s="329"/>
      <c r="T366" s="329"/>
      <c r="U366" s="329"/>
      <c r="V366" s="330"/>
      <c r="W366" s="330"/>
      <c r="X366" s="330"/>
      <c r="Y366" s="330"/>
      <c r="Z366" s="333" t="s">
        <v>270</v>
      </c>
      <c r="AA366" s="340">
        <v>1580.3</v>
      </c>
      <c r="AB366" s="341"/>
      <c r="AC366" s="341"/>
      <c r="AD366" s="340"/>
      <c r="AE366" s="340"/>
      <c r="AF366" s="333" t="s">
        <v>270</v>
      </c>
    </row>
    <row r="367" spans="1:32" ht="21" customHeight="1">
      <c r="A367" s="328" t="s">
        <v>750</v>
      </c>
      <c r="B367" s="329" t="s">
        <v>52</v>
      </c>
      <c r="C367" s="329" t="s">
        <v>347</v>
      </c>
      <c r="D367" s="329" t="s">
        <v>277</v>
      </c>
      <c r="E367" s="329" t="s">
        <v>922</v>
      </c>
      <c r="F367" s="329"/>
      <c r="G367" s="329"/>
      <c r="H367" s="329"/>
      <c r="I367" s="329"/>
      <c r="J367" s="329"/>
      <c r="K367" s="329"/>
      <c r="L367" s="329"/>
      <c r="M367" s="329"/>
      <c r="N367" s="329"/>
      <c r="O367" s="329"/>
      <c r="P367" s="329"/>
      <c r="Q367" s="329"/>
      <c r="R367" s="329"/>
      <c r="S367" s="329"/>
      <c r="T367" s="329" t="s">
        <v>749</v>
      </c>
      <c r="U367" s="329"/>
      <c r="V367" s="330"/>
      <c r="W367" s="330"/>
      <c r="X367" s="330"/>
      <c r="Y367" s="330"/>
      <c r="Z367" s="331" t="s">
        <v>750</v>
      </c>
      <c r="AA367" s="340">
        <v>1580.3</v>
      </c>
      <c r="AB367" s="341"/>
      <c r="AC367" s="341"/>
      <c r="AD367" s="340"/>
      <c r="AE367" s="340"/>
      <c r="AF367" s="331" t="s">
        <v>750</v>
      </c>
    </row>
    <row r="368" spans="1:32" ht="88.5" customHeight="1">
      <c r="A368" s="328" t="s">
        <v>271</v>
      </c>
      <c r="B368" s="329" t="s">
        <v>52</v>
      </c>
      <c r="C368" s="329" t="s">
        <v>347</v>
      </c>
      <c r="D368" s="329" t="s">
        <v>277</v>
      </c>
      <c r="E368" s="329" t="s">
        <v>923</v>
      </c>
      <c r="F368" s="329"/>
      <c r="G368" s="329"/>
      <c r="H368" s="329"/>
      <c r="I368" s="329"/>
      <c r="J368" s="329"/>
      <c r="K368" s="329"/>
      <c r="L368" s="329"/>
      <c r="M368" s="329"/>
      <c r="N368" s="329"/>
      <c r="O368" s="329"/>
      <c r="P368" s="329"/>
      <c r="Q368" s="329"/>
      <c r="R368" s="329"/>
      <c r="S368" s="329"/>
      <c r="T368" s="329"/>
      <c r="U368" s="329"/>
      <c r="V368" s="330"/>
      <c r="W368" s="330"/>
      <c r="X368" s="330"/>
      <c r="Y368" s="330"/>
      <c r="Z368" s="331" t="s">
        <v>271</v>
      </c>
      <c r="AA368" s="340"/>
      <c r="AB368" s="341"/>
      <c r="AC368" s="341"/>
      <c r="AD368" s="340">
        <v>3961.2</v>
      </c>
      <c r="AE368" s="340">
        <v>1979.1</v>
      </c>
      <c r="AF368" s="331" t="s">
        <v>271</v>
      </c>
    </row>
    <row r="369" spans="1:32" ht="19.5" customHeight="1">
      <c r="A369" s="328" t="s">
        <v>750</v>
      </c>
      <c r="B369" s="329" t="s">
        <v>52</v>
      </c>
      <c r="C369" s="329" t="s">
        <v>347</v>
      </c>
      <c r="D369" s="329" t="s">
        <v>277</v>
      </c>
      <c r="E369" s="329" t="s">
        <v>923</v>
      </c>
      <c r="F369" s="329"/>
      <c r="G369" s="329"/>
      <c r="H369" s="329"/>
      <c r="I369" s="329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 t="s">
        <v>749</v>
      </c>
      <c r="U369" s="329"/>
      <c r="V369" s="330"/>
      <c r="W369" s="330"/>
      <c r="X369" s="330"/>
      <c r="Y369" s="330"/>
      <c r="Z369" s="331" t="s">
        <v>750</v>
      </c>
      <c r="AA369" s="340"/>
      <c r="AB369" s="341"/>
      <c r="AC369" s="341"/>
      <c r="AD369" s="340">
        <v>3961.2</v>
      </c>
      <c r="AE369" s="340">
        <v>1979.1</v>
      </c>
      <c r="AF369" s="331" t="s">
        <v>750</v>
      </c>
    </row>
    <row r="370" spans="1:32" ht="78" customHeight="1">
      <c r="A370" s="328" t="s">
        <v>924</v>
      </c>
      <c r="B370" s="329" t="s">
        <v>52</v>
      </c>
      <c r="C370" s="329" t="s">
        <v>347</v>
      </c>
      <c r="D370" s="329" t="s">
        <v>277</v>
      </c>
      <c r="E370" s="329" t="s">
        <v>925</v>
      </c>
      <c r="F370" s="329"/>
      <c r="G370" s="329"/>
      <c r="H370" s="329"/>
      <c r="I370" s="329"/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  <c r="T370" s="329"/>
      <c r="U370" s="329"/>
      <c r="V370" s="330"/>
      <c r="W370" s="330"/>
      <c r="X370" s="330"/>
      <c r="Y370" s="330"/>
      <c r="Z370" s="331" t="s">
        <v>924</v>
      </c>
      <c r="AA370" s="340">
        <v>6167.9</v>
      </c>
      <c r="AB370" s="341"/>
      <c r="AC370" s="341"/>
      <c r="AD370" s="340"/>
      <c r="AE370" s="340"/>
      <c r="AF370" s="331" t="s">
        <v>924</v>
      </c>
    </row>
    <row r="371" spans="1:32" ht="18" customHeight="1">
      <c r="A371" s="328" t="s">
        <v>750</v>
      </c>
      <c r="B371" s="329" t="s">
        <v>52</v>
      </c>
      <c r="C371" s="329" t="s">
        <v>347</v>
      </c>
      <c r="D371" s="329" t="s">
        <v>277</v>
      </c>
      <c r="E371" s="329" t="s">
        <v>925</v>
      </c>
      <c r="F371" s="329"/>
      <c r="G371" s="329"/>
      <c r="H371" s="329"/>
      <c r="I371" s="329"/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  <c r="T371" s="329" t="s">
        <v>749</v>
      </c>
      <c r="U371" s="329"/>
      <c r="V371" s="330"/>
      <c r="W371" s="330"/>
      <c r="X371" s="330"/>
      <c r="Y371" s="330"/>
      <c r="Z371" s="331" t="s">
        <v>750</v>
      </c>
      <c r="AA371" s="340">
        <v>6167.9</v>
      </c>
      <c r="AB371" s="341"/>
      <c r="AC371" s="341"/>
      <c r="AD371" s="340"/>
      <c r="AE371" s="340"/>
      <c r="AF371" s="331" t="s">
        <v>750</v>
      </c>
    </row>
    <row r="372" spans="1:32" ht="32.25" customHeight="1">
      <c r="A372" s="328" t="s">
        <v>273</v>
      </c>
      <c r="B372" s="329" t="s">
        <v>52</v>
      </c>
      <c r="C372" s="329" t="s">
        <v>347</v>
      </c>
      <c r="D372" s="329" t="s">
        <v>277</v>
      </c>
      <c r="E372" s="329" t="s">
        <v>927</v>
      </c>
      <c r="F372" s="329"/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  <c r="T372" s="329"/>
      <c r="U372" s="329"/>
      <c r="V372" s="330"/>
      <c r="W372" s="330"/>
      <c r="X372" s="330"/>
      <c r="Y372" s="330"/>
      <c r="Z372" s="331" t="s">
        <v>273</v>
      </c>
      <c r="AA372" s="340">
        <v>2080</v>
      </c>
      <c r="AB372" s="341"/>
      <c r="AC372" s="341"/>
      <c r="AD372" s="340">
        <v>2057</v>
      </c>
      <c r="AE372" s="340">
        <v>2057</v>
      </c>
      <c r="AF372" s="331" t="s">
        <v>273</v>
      </c>
    </row>
    <row r="373" spans="1:32" ht="48.75" customHeight="1">
      <c r="A373" s="328" t="s">
        <v>400</v>
      </c>
      <c r="B373" s="329" t="s">
        <v>52</v>
      </c>
      <c r="C373" s="329" t="s">
        <v>347</v>
      </c>
      <c r="D373" s="329" t="s">
        <v>277</v>
      </c>
      <c r="E373" s="329" t="s">
        <v>928</v>
      </c>
      <c r="F373" s="329"/>
      <c r="G373" s="329"/>
      <c r="H373" s="329"/>
      <c r="I373" s="329"/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  <c r="T373" s="329"/>
      <c r="U373" s="329"/>
      <c r="V373" s="330"/>
      <c r="W373" s="330"/>
      <c r="X373" s="330"/>
      <c r="Y373" s="330"/>
      <c r="Z373" s="331" t="s">
        <v>400</v>
      </c>
      <c r="AA373" s="340">
        <v>2080</v>
      </c>
      <c r="AB373" s="341"/>
      <c r="AC373" s="341"/>
      <c r="AD373" s="340">
        <v>2057</v>
      </c>
      <c r="AE373" s="340">
        <v>2057</v>
      </c>
      <c r="AF373" s="331" t="s">
        <v>400</v>
      </c>
    </row>
    <row r="374" spans="1:32" ht="18.75" customHeight="1">
      <c r="A374" s="328" t="s">
        <v>750</v>
      </c>
      <c r="B374" s="329" t="s">
        <v>52</v>
      </c>
      <c r="C374" s="329" t="s">
        <v>347</v>
      </c>
      <c r="D374" s="329" t="s">
        <v>277</v>
      </c>
      <c r="E374" s="329" t="s">
        <v>928</v>
      </c>
      <c r="F374" s="329"/>
      <c r="G374" s="329"/>
      <c r="H374" s="329"/>
      <c r="I374" s="329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 t="s">
        <v>749</v>
      </c>
      <c r="U374" s="329"/>
      <c r="V374" s="330"/>
      <c r="W374" s="330"/>
      <c r="X374" s="330"/>
      <c r="Y374" s="330"/>
      <c r="Z374" s="331" t="s">
        <v>750</v>
      </c>
      <c r="AA374" s="340">
        <v>2080</v>
      </c>
      <c r="AB374" s="341"/>
      <c r="AC374" s="341"/>
      <c r="AD374" s="340">
        <v>2057</v>
      </c>
      <c r="AE374" s="340">
        <v>2057</v>
      </c>
      <c r="AF374" s="331" t="s">
        <v>750</v>
      </c>
    </row>
    <row r="375" spans="1:32" ht="54" customHeight="1">
      <c r="A375" s="328" t="s">
        <v>295</v>
      </c>
      <c r="B375" s="329" t="s">
        <v>52</v>
      </c>
      <c r="C375" s="329" t="s">
        <v>347</v>
      </c>
      <c r="D375" s="329" t="s">
        <v>277</v>
      </c>
      <c r="E375" s="329" t="s">
        <v>993</v>
      </c>
      <c r="F375" s="329"/>
      <c r="G375" s="329"/>
      <c r="H375" s="329"/>
      <c r="I375" s="329"/>
      <c r="J375" s="329"/>
      <c r="K375" s="329"/>
      <c r="L375" s="329"/>
      <c r="M375" s="329"/>
      <c r="N375" s="329"/>
      <c r="O375" s="329"/>
      <c r="P375" s="329"/>
      <c r="Q375" s="329"/>
      <c r="R375" s="329"/>
      <c r="S375" s="329"/>
      <c r="T375" s="329"/>
      <c r="U375" s="329"/>
      <c r="V375" s="330"/>
      <c r="W375" s="330"/>
      <c r="X375" s="330"/>
      <c r="Y375" s="330"/>
      <c r="Z375" s="331" t="s">
        <v>295</v>
      </c>
      <c r="AA375" s="340">
        <v>4764.9</v>
      </c>
      <c r="AB375" s="341"/>
      <c r="AC375" s="341"/>
      <c r="AD375" s="340">
        <v>4802.3</v>
      </c>
      <c r="AE375" s="340">
        <v>4802.3</v>
      </c>
      <c r="AF375" s="331" t="s">
        <v>295</v>
      </c>
    </row>
    <row r="376" spans="1:32" ht="37.5" customHeight="1">
      <c r="A376" s="328" t="s">
        <v>1063</v>
      </c>
      <c r="B376" s="329" t="s">
        <v>52</v>
      </c>
      <c r="C376" s="329" t="s">
        <v>347</v>
      </c>
      <c r="D376" s="329" t="s">
        <v>277</v>
      </c>
      <c r="E376" s="329" t="s">
        <v>1064</v>
      </c>
      <c r="F376" s="329"/>
      <c r="G376" s="329"/>
      <c r="H376" s="329"/>
      <c r="I376" s="329"/>
      <c r="J376" s="329"/>
      <c r="K376" s="329"/>
      <c r="L376" s="329"/>
      <c r="M376" s="329"/>
      <c r="N376" s="329"/>
      <c r="O376" s="329"/>
      <c r="P376" s="329"/>
      <c r="Q376" s="329"/>
      <c r="R376" s="329"/>
      <c r="S376" s="329"/>
      <c r="T376" s="329"/>
      <c r="U376" s="329"/>
      <c r="V376" s="330"/>
      <c r="W376" s="330"/>
      <c r="X376" s="330"/>
      <c r="Y376" s="330"/>
      <c r="Z376" s="331" t="s">
        <v>1063</v>
      </c>
      <c r="AA376" s="340">
        <v>4764.9</v>
      </c>
      <c r="AB376" s="341"/>
      <c r="AC376" s="341"/>
      <c r="AD376" s="340">
        <v>4802.3</v>
      </c>
      <c r="AE376" s="340">
        <v>4802.3</v>
      </c>
      <c r="AF376" s="331" t="s">
        <v>1063</v>
      </c>
    </row>
    <row r="377" spans="1:32" ht="42" customHeight="1">
      <c r="A377" s="328" t="s">
        <v>784</v>
      </c>
      <c r="B377" s="329" t="s">
        <v>52</v>
      </c>
      <c r="C377" s="329" t="s">
        <v>347</v>
      </c>
      <c r="D377" s="329" t="s">
        <v>277</v>
      </c>
      <c r="E377" s="329" t="s">
        <v>1065</v>
      </c>
      <c r="F377" s="329"/>
      <c r="G377" s="329"/>
      <c r="H377" s="329"/>
      <c r="I377" s="329"/>
      <c r="J377" s="329"/>
      <c r="K377" s="329"/>
      <c r="L377" s="329"/>
      <c r="M377" s="329"/>
      <c r="N377" s="329"/>
      <c r="O377" s="329"/>
      <c r="P377" s="329"/>
      <c r="Q377" s="329"/>
      <c r="R377" s="329"/>
      <c r="S377" s="329"/>
      <c r="T377" s="329"/>
      <c r="U377" s="329"/>
      <c r="V377" s="330"/>
      <c r="W377" s="330"/>
      <c r="X377" s="330"/>
      <c r="Y377" s="330"/>
      <c r="Z377" s="331" t="s">
        <v>784</v>
      </c>
      <c r="AA377" s="340">
        <v>4764.9</v>
      </c>
      <c r="AB377" s="341"/>
      <c r="AC377" s="341"/>
      <c r="AD377" s="340">
        <v>4802.3</v>
      </c>
      <c r="AE377" s="340">
        <v>4802.3</v>
      </c>
      <c r="AF377" s="331" t="s">
        <v>784</v>
      </c>
    </row>
    <row r="378" spans="1:32" ht="39" customHeight="1">
      <c r="A378" s="328" t="s">
        <v>334</v>
      </c>
      <c r="B378" s="329" t="s">
        <v>52</v>
      </c>
      <c r="C378" s="329" t="s">
        <v>347</v>
      </c>
      <c r="D378" s="329" t="s">
        <v>277</v>
      </c>
      <c r="E378" s="329" t="s">
        <v>1068</v>
      </c>
      <c r="F378" s="329"/>
      <c r="G378" s="329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  <c r="S378" s="329"/>
      <c r="T378" s="329"/>
      <c r="U378" s="329"/>
      <c r="V378" s="330"/>
      <c r="W378" s="330"/>
      <c r="X378" s="330"/>
      <c r="Y378" s="330"/>
      <c r="Z378" s="331" t="s">
        <v>334</v>
      </c>
      <c r="AA378" s="340">
        <v>2434.5</v>
      </c>
      <c r="AB378" s="341"/>
      <c r="AC378" s="341"/>
      <c r="AD378" s="340"/>
      <c r="AE378" s="340"/>
      <c r="AF378" s="331" t="s">
        <v>334</v>
      </c>
    </row>
    <row r="379" spans="1:32" ht="34.5" customHeight="1">
      <c r="A379" s="328" t="s">
        <v>908</v>
      </c>
      <c r="B379" s="329" t="s">
        <v>52</v>
      </c>
      <c r="C379" s="329" t="s">
        <v>347</v>
      </c>
      <c r="D379" s="329" t="s">
        <v>277</v>
      </c>
      <c r="E379" s="329" t="s">
        <v>1068</v>
      </c>
      <c r="F379" s="329"/>
      <c r="G379" s="329"/>
      <c r="H379" s="329"/>
      <c r="I379" s="329"/>
      <c r="J379" s="329"/>
      <c r="K379" s="329"/>
      <c r="L379" s="329"/>
      <c r="M379" s="329"/>
      <c r="N379" s="329"/>
      <c r="O379" s="329"/>
      <c r="P379" s="329"/>
      <c r="Q379" s="329"/>
      <c r="R379" s="329"/>
      <c r="S379" s="329"/>
      <c r="T379" s="329" t="s">
        <v>746</v>
      </c>
      <c r="U379" s="329"/>
      <c r="V379" s="330"/>
      <c r="W379" s="330"/>
      <c r="X379" s="330"/>
      <c r="Y379" s="330"/>
      <c r="Z379" s="331" t="s">
        <v>908</v>
      </c>
      <c r="AA379" s="340">
        <v>2434.5</v>
      </c>
      <c r="AB379" s="341"/>
      <c r="AC379" s="341"/>
      <c r="AD379" s="340"/>
      <c r="AE379" s="340"/>
      <c r="AF379" s="331" t="s">
        <v>908</v>
      </c>
    </row>
    <row r="380" spans="1:32" ht="106.5" customHeight="1">
      <c r="A380" s="332" t="s">
        <v>341</v>
      </c>
      <c r="B380" s="329" t="s">
        <v>52</v>
      </c>
      <c r="C380" s="329" t="s">
        <v>347</v>
      </c>
      <c r="D380" s="329" t="s">
        <v>277</v>
      </c>
      <c r="E380" s="329" t="s">
        <v>1070</v>
      </c>
      <c r="F380" s="329"/>
      <c r="G380" s="329"/>
      <c r="H380" s="329"/>
      <c r="I380" s="329"/>
      <c r="J380" s="329"/>
      <c r="K380" s="329"/>
      <c r="L380" s="329"/>
      <c r="M380" s="329"/>
      <c r="N380" s="329"/>
      <c r="O380" s="329"/>
      <c r="P380" s="329"/>
      <c r="Q380" s="329"/>
      <c r="R380" s="329"/>
      <c r="S380" s="329"/>
      <c r="T380" s="329"/>
      <c r="U380" s="329"/>
      <c r="V380" s="330"/>
      <c r="W380" s="330"/>
      <c r="X380" s="330"/>
      <c r="Y380" s="330"/>
      <c r="Z380" s="333" t="s">
        <v>341</v>
      </c>
      <c r="AA380" s="340">
        <v>1039.5</v>
      </c>
      <c r="AB380" s="341"/>
      <c r="AC380" s="341"/>
      <c r="AD380" s="340">
        <v>1039.5</v>
      </c>
      <c r="AE380" s="340">
        <v>1039.5</v>
      </c>
      <c r="AF380" s="333" t="s">
        <v>341</v>
      </c>
    </row>
    <row r="381" spans="1:32" ht="19.5" customHeight="1">
      <c r="A381" s="328" t="s">
        <v>750</v>
      </c>
      <c r="B381" s="329" t="s">
        <v>52</v>
      </c>
      <c r="C381" s="329" t="s">
        <v>347</v>
      </c>
      <c r="D381" s="329" t="s">
        <v>277</v>
      </c>
      <c r="E381" s="329" t="s">
        <v>1070</v>
      </c>
      <c r="F381" s="329"/>
      <c r="G381" s="329"/>
      <c r="H381" s="329"/>
      <c r="I381" s="329"/>
      <c r="J381" s="329"/>
      <c r="K381" s="329"/>
      <c r="L381" s="329"/>
      <c r="M381" s="329"/>
      <c r="N381" s="329"/>
      <c r="O381" s="329"/>
      <c r="P381" s="329"/>
      <c r="Q381" s="329"/>
      <c r="R381" s="329"/>
      <c r="S381" s="329"/>
      <c r="T381" s="329" t="s">
        <v>749</v>
      </c>
      <c r="U381" s="329"/>
      <c r="V381" s="330"/>
      <c r="W381" s="330"/>
      <c r="X381" s="330"/>
      <c r="Y381" s="330"/>
      <c r="Z381" s="331" t="s">
        <v>750</v>
      </c>
      <c r="AA381" s="340">
        <v>1039.5</v>
      </c>
      <c r="AB381" s="341"/>
      <c r="AC381" s="341"/>
      <c r="AD381" s="340">
        <v>1039.5</v>
      </c>
      <c r="AE381" s="340">
        <v>1039.5</v>
      </c>
      <c r="AF381" s="331" t="s">
        <v>750</v>
      </c>
    </row>
    <row r="382" spans="1:32" ht="117.75" customHeight="1">
      <c r="A382" s="332" t="s">
        <v>1071</v>
      </c>
      <c r="B382" s="329" t="s">
        <v>52</v>
      </c>
      <c r="C382" s="329" t="s">
        <v>347</v>
      </c>
      <c r="D382" s="329" t="s">
        <v>277</v>
      </c>
      <c r="E382" s="329" t="s">
        <v>1072</v>
      </c>
      <c r="F382" s="329"/>
      <c r="G382" s="329"/>
      <c r="H382" s="329"/>
      <c r="I382" s="329"/>
      <c r="J382" s="329"/>
      <c r="K382" s="329"/>
      <c r="L382" s="329"/>
      <c r="M382" s="329"/>
      <c r="N382" s="329"/>
      <c r="O382" s="329"/>
      <c r="P382" s="329"/>
      <c r="Q382" s="329"/>
      <c r="R382" s="329"/>
      <c r="S382" s="329"/>
      <c r="T382" s="329"/>
      <c r="U382" s="329"/>
      <c r="V382" s="330"/>
      <c r="W382" s="330"/>
      <c r="X382" s="330"/>
      <c r="Y382" s="330"/>
      <c r="Z382" s="333" t="s">
        <v>1071</v>
      </c>
      <c r="AA382" s="340">
        <v>100</v>
      </c>
      <c r="AB382" s="341"/>
      <c r="AC382" s="341"/>
      <c r="AD382" s="340">
        <v>85</v>
      </c>
      <c r="AE382" s="340">
        <v>85</v>
      </c>
      <c r="AF382" s="333" t="s">
        <v>1071</v>
      </c>
    </row>
    <row r="383" spans="1:32" ht="31.5" customHeight="1">
      <c r="A383" s="328" t="s">
        <v>908</v>
      </c>
      <c r="B383" s="329" t="s">
        <v>52</v>
      </c>
      <c r="C383" s="329" t="s">
        <v>347</v>
      </c>
      <c r="D383" s="329" t="s">
        <v>277</v>
      </c>
      <c r="E383" s="329" t="s">
        <v>1072</v>
      </c>
      <c r="F383" s="329"/>
      <c r="G383" s="329"/>
      <c r="H383" s="329"/>
      <c r="I383" s="329"/>
      <c r="J383" s="329"/>
      <c r="K383" s="329"/>
      <c r="L383" s="329"/>
      <c r="M383" s="329"/>
      <c r="N383" s="329"/>
      <c r="O383" s="329"/>
      <c r="P383" s="329"/>
      <c r="Q383" s="329"/>
      <c r="R383" s="329"/>
      <c r="S383" s="329"/>
      <c r="T383" s="329" t="s">
        <v>746</v>
      </c>
      <c r="U383" s="329"/>
      <c r="V383" s="330"/>
      <c r="W383" s="330"/>
      <c r="X383" s="330"/>
      <c r="Y383" s="330"/>
      <c r="Z383" s="331" t="s">
        <v>908</v>
      </c>
      <c r="AA383" s="340">
        <v>100</v>
      </c>
      <c r="AB383" s="341"/>
      <c r="AC383" s="341"/>
      <c r="AD383" s="340">
        <v>85</v>
      </c>
      <c r="AE383" s="340">
        <v>85</v>
      </c>
      <c r="AF383" s="331" t="s">
        <v>908</v>
      </c>
    </row>
    <row r="384" spans="1:32" ht="66" customHeight="1">
      <c r="A384" s="328" t="s">
        <v>342</v>
      </c>
      <c r="B384" s="329" t="s">
        <v>52</v>
      </c>
      <c r="C384" s="329" t="s">
        <v>347</v>
      </c>
      <c r="D384" s="329" t="s">
        <v>277</v>
      </c>
      <c r="E384" s="329" t="s">
        <v>1073</v>
      </c>
      <c r="F384" s="329"/>
      <c r="G384" s="329"/>
      <c r="H384" s="329"/>
      <c r="I384" s="329"/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  <c r="T384" s="329"/>
      <c r="U384" s="329"/>
      <c r="V384" s="330"/>
      <c r="W384" s="330"/>
      <c r="X384" s="330"/>
      <c r="Y384" s="330"/>
      <c r="Z384" s="331" t="s">
        <v>342</v>
      </c>
      <c r="AA384" s="340">
        <v>360</v>
      </c>
      <c r="AB384" s="341"/>
      <c r="AC384" s="341"/>
      <c r="AD384" s="340">
        <v>360</v>
      </c>
      <c r="AE384" s="340">
        <v>360</v>
      </c>
      <c r="AF384" s="331" t="s">
        <v>342</v>
      </c>
    </row>
    <row r="385" spans="1:32" ht="18.75" customHeight="1">
      <c r="A385" s="328" t="s">
        <v>750</v>
      </c>
      <c r="B385" s="329" t="s">
        <v>52</v>
      </c>
      <c r="C385" s="329" t="s">
        <v>347</v>
      </c>
      <c r="D385" s="329" t="s">
        <v>277</v>
      </c>
      <c r="E385" s="329" t="s">
        <v>1073</v>
      </c>
      <c r="F385" s="329"/>
      <c r="G385" s="329"/>
      <c r="H385" s="329"/>
      <c r="I385" s="329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 t="s">
        <v>749</v>
      </c>
      <c r="U385" s="329"/>
      <c r="V385" s="330"/>
      <c r="W385" s="330"/>
      <c r="X385" s="330"/>
      <c r="Y385" s="330"/>
      <c r="Z385" s="331" t="s">
        <v>750</v>
      </c>
      <c r="AA385" s="340">
        <v>360</v>
      </c>
      <c r="AB385" s="341"/>
      <c r="AC385" s="341"/>
      <c r="AD385" s="340">
        <v>360</v>
      </c>
      <c r="AE385" s="340">
        <v>360</v>
      </c>
      <c r="AF385" s="331" t="s">
        <v>750</v>
      </c>
    </row>
    <row r="386" spans="1:32" ht="171" customHeight="1">
      <c r="A386" s="332" t="s">
        <v>419</v>
      </c>
      <c r="B386" s="329" t="s">
        <v>52</v>
      </c>
      <c r="C386" s="329" t="s">
        <v>347</v>
      </c>
      <c r="D386" s="329" t="s">
        <v>277</v>
      </c>
      <c r="E386" s="329" t="s">
        <v>1074</v>
      </c>
      <c r="F386" s="329"/>
      <c r="G386" s="329"/>
      <c r="H386" s="329"/>
      <c r="I386" s="329"/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30"/>
      <c r="W386" s="330"/>
      <c r="X386" s="330"/>
      <c r="Y386" s="330"/>
      <c r="Z386" s="333" t="s">
        <v>419</v>
      </c>
      <c r="AA386" s="340">
        <v>769.9</v>
      </c>
      <c r="AB386" s="341"/>
      <c r="AC386" s="341"/>
      <c r="AD386" s="340">
        <v>3166.7</v>
      </c>
      <c r="AE386" s="340">
        <v>3166.7</v>
      </c>
      <c r="AF386" s="333" t="s">
        <v>419</v>
      </c>
    </row>
    <row r="387" spans="1:32" ht="31.5" customHeight="1">
      <c r="A387" s="328" t="s">
        <v>908</v>
      </c>
      <c r="B387" s="329" t="s">
        <v>52</v>
      </c>
      <c r="C387" s="329" t="s">
        <v>347</v>
      </c>
      <c r="D387" s="329" t="s">
        <v>277</v>
      </c>
      <c r="E387" s="329" t="s">
        <v>1074</v>
      </c>
      <c r="F387" s="329"/>
      <c r="G387" s="329"/>
      <c r="H387" s="329"/>
      <c r="I387" s="329"/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  <c r="T387" s="329" t="s">
        <v>746</v>
      </c>
      <c r="U387" s="329"/>
      <c r="V387" s="330"/>
      <c r="W387" s="330"/>
      <c r="X387" s="330"/>
      <c r="Y387" s="330"/>
      <c r="Z387" s="331" t="s">
        <v>908</v>
      </c>
      <c r="AA387" s="340"/>
      <c r="AB387" s="341"/>
      <c r="AC387" s="341"/>
      <c r="AD387" s="340">
        <v>1517.1</v>
      </c>
      <c r="AE387" s="340">
        <v>1517.1</v>
      </c>
      <c r="AF387" s="331" t="s">
        <v>908</v>
      </c>
    </row>
    <row r="388" spans="1:32" ht="23.25" customHeight="1">
      <c r="A388" s="328" t="s">
        <v>750</v>
      </c>
      <c r="B388" s="329" t="s">
        <v>52</v>
      </c>
      <c r="C388" s="329" t="s">
        <v>347</v>
      </c>
      <c r="D388" s="329" t="s">
        <v>277</v>
      </c>
      <c r="E388" s="329" t="s">
        <v>1074</v>
      </c>
      <c r="F388" s="329"/>
      <c r="G388" s="329"/>
      <c r="H388" s="329"/>
      <c r="I388" s="329"/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  <c r="T388" s="329" t="s">
        <v>749</v>
      </c>
      <c r="U388" s="329"/>
      <c r="V388" s="330"/>
      <c r="W388" s="330"/>
      <c r="X388" s="330"/>
      <c r="Y388" s="330"/>
      <c r="Z388" s="331" t="s">
        <v>750</v>
      </c>
      <c r="AA388" s="340">
        <v>769.9</v>
      </c>
      <c r="AB388" s="341"/>
      <c r="AC388" s="341"/>
      <c r="AD388" s="340">
        <v>1649.6</v>
      </c>
      <c r="AE388" s="340">
        <v>1649.6</v>
      </c>
      <c r="AF388" s="331" t="s">
        <v>750</v>
      </c>
    </row>
    <row r="389" spans="1:32" ht="72" customHeight="1">
      <c r="A389" s="328" t="s">
        <v>343</v>
      </c>
      <c r="B389" s="329" t="s">
        <v>52</v>
      </c>
      <c r="C389" s="329" t="s">
        <v>347</v>
      </c>
      <c r="D389" s="329" t="s">
        <v>277</v>
      </c>
      <c r="E389" s="329" t="s">
        <v>1075</v>
      </c>
      <c r="F389" s="329"/>
      <c r="G389" s="329"/>
      <c r="H389" s="329"/>
      <c r="I389" s="329"/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  <c r="T389" s="329"/>
      <c r="U389" s="329"/>
      <c r="V389" s="330"/>
      <c r="W389" s="330"/>
      <c r="X389" s="330"/>
      <c r="Y389" s="330"/>
      <c r="Z389" s="331" t="s">
        <v>343</v>
      </c>
      <c r="AA389" s="340">
        <v>61</v>
      </c>
      <c r="AB389" s="341"/>
      <c r="AC389" s="341"/>
      <c r="AD389" s="340">
        <v>151.1</v>
      </c>
      <c r="AE389" s="340">
        <v>151.1</v>
      </c>
      <c r="AF389" s="331" t="s">
        <v>343</v>
      </c>
    </row>
    <row r="390" spans="1:32" ht="32.25" customHeight="1">
      <c r="A390" s="328" t="s">
        <v>908</v>
      </c>
      <c r="B390" s="329" t="s">
        <v>52</v>
      </c>
      <c r="C390" s="329" t="s">
        <v>347</v>
      </c>
      <c r="D390" s="329" t="s">
        <v>277</v>
      </c>
      <c r="E390" s="329" t="s">
        <v>1075</v>
      </c>
      <c r="F390" s="329"/>
      <c r="G390" s="329"/>
      <c r="H390" s="329"/>
      <c r="I390" s="329"/>
      <c r="J390" s="329"/>
      <c r="K390" s="329"/>
      <c r="L390" s="329"/>
      <c r="M390" s="329"/>
      <c r="N390" s="329"/>
      <c r="O390" s="329"/>
      <c r="P390" s="329"/>
      <c r="Q390" s="329"/>
      <c r="R390" s="329"/>
      <c r="S390" s="329"/>
      <c r="T390" s="329" t="s">
        <v>746</v>
      </c>
      <c r="U390" s="329"/>
      <c r="V390" s="330"/>
      <c r="W390" s="330"/>
      <c r="X390" s="330"/>
      <c r="Y390" s="330"/>
      <c r="Z390" s="331" t="s">
        <v>908</v>
      </c>
      <c r="AA390" s="340">
        <v>61</v>
      </c>
      <c r="AB390" s="341"/>
      <c r="AC390" s="341"/>
      <c r="AD390" s="340">
        <v>151.1</v>
      </c>
      <c r="AE390" s="340">
        <v>151.1</v>
      </c>
      <c r="AF390" s="331" t="s">
        <v>908</v>
      </c>
    </row>
    <row r="391" spans="1:33" ht="16.5" customHeight="1">
      <c r="A391" s="326" t="s">
        <v>220</v>
      </c>
      <c r="B391" s="319" t="s">
        <v>52</v>
      </c>
      <c r="C391" s="319" t="s">
        <v>347</v>
      </c>
      <c r="D391" s="319" t="s">
        <v>282</v>
      </c>
      <c r="E391" s="319"/>
      <c r="F391" s="319"/>
      <c r="G391" s="319"/>
      <c r="H391" s="319"/>
      <c r="I391" s="319"/>
      <c r="J391" s="319"/>
      <c r="K391" s="319"/>
      <c r="L391" s="319"/>
      <c r="M391" s="319"/>
      <c r="N391" s="319"/>
      <c r="O391" s="319"/>
      <c r="P391" s="319"/>
      <c r="Q391" s="319"/>
      <c r="R391" s="319"/>
      <c r="S391" s="319"/>
      <c r="T391" s="319"/>
      <c r="U391" s="319"/>
      <c r="V391" s="324"/>
      <c r="W391" s="324"/>
      <c r="X391" s="324"/>
      <c r="Y391" s="324"/>
      <c r="Z391" s="327" t="s">
        <v>220</v>
      </c>
      <c r="AA391" s="339">
        <v>74819.4</v>
      </c>
      <c r="AB391" s="338"/>
      <c r="AC391" s="338"/>
      <c r="AD391" s="339">
        <v>70774.2</v>
      </c>
      <c r="AE391" s="339">
        <v>64157.2</v>
      </c>
      <c r="AF391" s="327" t="s">
        <v>220</v>
      </c>
      <c r="AG391" s="350"/>
    </row>
    <row r="392" spans="1:33" ht="55.5" customHeight="1">
      <c r="A392" s="328" t="s">
        <v>917</v>
      </c>
      <c r="B392" s="329" t="s">
        <v>52</v>
      </c>
      <c r="C392" s="329" t="s">
        <v>347</v>
      </c>
      <c r="D392" s="329" t="s">
        <v>282</v>
      </c>
      <c r="E392" s="329" t="s">
        <v>918</v>
      </c>
      <c r="F392" s="329"/>
      <c r="G392" s="329"/>
      <c r="H392" s="329"/>
      <c r="I392" s="329"/>
      <c r="J392" s="329"/>
      <c r="K392" s="329"/>
      <c r="L392" s="329"/>
      <c r="M392" s="329"/>
      <c r="N392" s="329"/>
      <c r="O392" s="329"/>
      <c r="P392" s="329"/>
      <c r="Q392" s="329"/>
      <c r="R392" s="329"/>
      <c r="S392" s="329"/>
      <c r="T392" s="329"/>
      <c r="U392" s="329"/>
      <c r="V392" s="330"/>
      <c r="W392" s="330"/>
      <c r="X392" s="330"/>
      <c r="Y392" s="330"/>
      <c r="Z392" s="331" t="s">
        <v>917</v>
      </c>
      <c r="AA392" s="340">
        <v>21614.7</v>
      </c>
      <c r="AB392" s="341"/>
      <c r="AC392" s="341"/>
      <c r="AD392" s="340">
        <v>20076.4</v>
      </c>
      <c r="AE392" s="340">
        <v>14196.9</v>
      </c>
      <c r="AF392" s="331" t="s">
        <v>917</v>
      </c>
      <c r="AG392" s="350"/>
    </row>
    <row r="393" spans="1:32" ht="96" customHeight="1">
      <c r="A393" s="332" t="s">
        <v>422</v>
      </c>
      <c r="B393" s="329" t="s">
        <v>52</v>
      </c>
      <c r="C393" s="329" t="s">
        <v>347</v>
      </c>
      <c r="D393" s="329" t="s">
        <v>282</v>
      </c>
      <c r="E393" s="329" t="s">
        <v>929</v>
      </c>
      <c r="F393" s="329"/>
      <c r="G393" s="329"/>
      <c r="H393" s="329"/>
      <c r="I393" s="329"/>
      <c r="J393" s="329"/>
      <c r="K393" s="329"/>
      <c r="L393" s="329"/>
      <c r="M393" s="329"/>
      <c r="N393" s="329"/>
      <c r="O393" s="329"/>
      <c r="P393" s="329"/>
      <c r="Q393" s="329"/>
      <c r="R393" s="329"/>
      <c r="S393" s="329"/>
      <c r="T393" s="329"/>
      <c r="U393" s="329"/>
      <c r="V393" s="330"/>
      <c r="W393" s="330"/>
      <c r="X393" s="330"/>
      <c r="Y393" s="330"/>
      <c r="Z393" s="333" t="s">
        <v>422</v>
      </c>
      <c r="AA393" s="340">
        <v>21614.7</v>
      </c>
      <c r="AB393" s="341"/>
      <c r="AC393" s="341"/>
      <c r="AD393" s="340">
        <v>20076.4</v>
      </c>
      <c r="AE393" s="340">
        <v>14196.9</v>
      </c>
      <c r="AF393" s="333" t="s">
        <v>422</v>
      </c>
    </row>
    <row r="394" spans="1:32" ht="72" customHeight="1">
      <c r="A394" s="328" t="s">
        <v>274</v>
      </c>
      <c r="B394" s="329" t="s">
        <v>52</v>
      </c>
      <c r="C394" s="329" t="s">
        <v>347</v>
      </c>
      <c r="D394" s="329" t="s">
        <v>282</v>
      </c>
      <c r="E394" s="329" t="s">
        <v>930</v>
      </c>
      <c r="F394" s="329"/>
      <c r="G394" s="329"/>
      <c r="H394" s="329"/>
      <c r="I394" s="329"/>
      <c r="J394" s="329"/>
      <c r="K394" s="329"/>
      <c r="L394" s="329"/>
      <c r="M394" s="329"/>
      <c r="N394" s="329"/>
      <c r="O394" s="329"/>
      <c r="P394" s="329"/>
      <c r="Q394" s="329"/>
      <c r="R394" s="329"/>
      <c r="S394" s="329"/>
      <c r="T394" s="329"/>
      <c r="U394" s="329"/>
      <c r="V394" s="330"/>
      <c r="W394" s="330"/>
      <c r="X394" s="330"/>
      <c r="Y394" s="330"/>
      <c r="Z394" s="331" t="s">
        <v>274</v>
      </c>
      <c r="AA394" s="340">
        <v>21614.7</v>
      </c>
      <c r="AB394" s="341"/>
      <c r="AC394" s="341"/>
      <c r="AD394" s="340">
        <v>20076.4</v>
      </c>
      <c r="AE394" s="340">
        <v>14196.9</v>
      </c>
      <c r="AF394" s="331" t="s">
        <v>274</v>
      </c>
    </row>
    <row r="395" spans="1:32" ht="68.25" customHeight="1">
      <c r="A395" s="328" t="s">
        <v>275</v>
      </c>
      <c r="B395" s="329" t="s">
        <v>52</v>
      </c>
      <c r="C395" s="329" t="s">
        <v>347</v>
      </c>
      <c r="D395" s="329" t="s">
        <v>282</v>
      </c>
      <c r="E395" s="329" t="s">
        <v>931</v>
      </c>
      <c r="F395" s="329"/>
      <c r="G395" s="329"/>
      <c r="H395" s="329"/>
      <c r="I395" s="329"/>
      <c r="J395" s="329"/>
      <c r="K395" s="329"/>
      <c r="L395" s="329"/>
      <c r="M395" s="329"/>
      <c r="N395" s="329"/>
      <c r="O395" s="329"/>
      <c r="P395" s="329"/>
      <c r="Q395" s="329"/>
      <c r="R395" s="329"/>
      <c r="S395" s="329"/>
      <c r="T395" s="329"/>
      <c r="U395" s="329"/>
      <c r="V395" s="330"/>
      <c r="W395" s="330"/>
      <c r="X395" s="330"/>
      <c r="Y395" s="330"/>
      <c r="Z395" s="331" t="s">
        <v>275</v>
      </c>
      <c r="AA395" s="340">
        <v>21614.7</v>
      </c>
      <c r="AB395" s="341"/>
      <c r="AC395" s="341"/>
      <c r="AD395" s="340">
        <v>20076.4</v>
      </c>
      <c r="AE395" s="340">
        <v>14196.9</v>
      </c>
      <c r="AF395" s="331" t="s">
        <v>275</v>
      </c>
    </row>
    <row r="396" spans="1:32" ht="30" customHeight="1">
      <c r="A396" s="328" t="s">
        <v>757</v>
      </c>
      <c r="B396" s="329" t="s">
        <v>52</v>
      </c>
      <c r="C396" s="329" t="s">
        <v>347</v>
      </c>
      <c r="D396" s="329" t="s">
        <v>282</v>
      </c>
      <c r="E396" s="329" t="s">
        <v>931</v>
      </c>
      <c r="F396" s="329"/>
      <c r="G396" s="329"/>
      <c r="H396" s="329"/>
      <c r="I396" s="329"/>
      <c r="J396" s="329"/>
      <c r="K396" s="329"/>
      <c r="L396" s="329"/>
      <c r="M396" s="329"/>
      <c r="N396" s="329"/>
      <c r="O396" s="329"/>
      <c r="P396" s="329"/>
      <c r="Q396" s="329"/>
      <c r="R396" s="329"/>
      <c r="S396" s="329"/>
      <c r="T396" s="329" t="s">
        <v>755</v>
      </c>
      <c r="U396" s="329"/>
      <c r="V396" s="330"/>
      <c r="W396" s="330"/>
      <c r="X396" s="330"/>
      <c r="Y396" s="330"/>
      <c r="Z396" s="331" t="s">
        <v>757</v>
      </c>
      <c r="AA396" s="340">
        <v>21614.7</v>
      </c>
      <c r="AB396" s="341"/>
      <c r="AC396" s="341"/>
      <c r="AD396" s="340">
        <v>20076.4</v>
      </c>
      <c r="AE396" s="340">
        <v>14196.9</v>
      </c>
      <c r="AF396" s="331" t="s">
        <v>757</v>
      </c>
    </row>
    <row r="397" spans="1:32" ht="51" customHeight="1">
      <c r="A397" s="328" t="s">
        <v>295</v>
      </c>
      <c r="B397" s="329" t="s">
        <v>52</v>
      </c>
      <c r="C397" s="329" t="s">
        <v>347</v>
      </c>
      <c r="D397" s="329" t="s">
        <v>282</v>
      </c>
      <c r="E397" s="329" t="s">
        <v>993</v>
      </c>
      <c r="F397" s="329"/>
      <c r="G397" s="329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  <c r="S397" s="329"/>
      <c r="T397" s="329"/>
      <c r="U397" s="329"/>
      <c r="V397" s="330"/>
      <c r="W397" s="330"/>
      <c r="X397" s="330"/>
      <c r="Y397" s="330"/>
      <c r="Z397" s="331" t="s">
        <v>295</v>
      </c>
      <c r="AA397" s="340">
        <v>53204.7</v>
      </c>
      <c r="AB397" s="341"/>
      <c r="AC397" s="341"/>
      <c r="AD397" s="340">
        <v>50697.8</v>
      </c>
      <c r="AE397" s="340">
        <v>49960.3</v>
      </c>
      <c r="AF397" s="331" t="s">
        <v>295</v>
      </c>
    </row>
    <row r="398" spans="1:32" ht="42" customHeight="1">
      <c r="A398" s="328" t="s">
        <v>1063</v>
      </c>
      <c r="B398" s="329" t="s">
        <v>52</v>
      </c>
      <c r="C398" s="329" t="s">
        <v>347</v>
      </c>
      <c r="D398" s="329" t="s">
        <v>282</v>
      </c>
      <c r="E398" s="329" t="s">
        <v>1064</v>
      </c>
      <c r="F398" s="329"/>
      <c r="G398" s="329"/>
      <c r="H398" s="329"/>
      <c r="I398" s="329"/>
      <c r="J398" s="329"/>
      <c r="K398" s="329"/>
      <c r="L398" s="329"/>
      <c r="M398" s="329"/>
      <c r="N398" s="329"/>
      <c r="O398" s="329"/>
      <c r="P398" s="329"/>
      <c r="Q398" s="329"/>
      <c r="R398" s="329"/>
      <c r="S398" s="329"/>
      <c r="T398" s="329"/>
      <c r="U398" s="329"/>
      <c r="V398" s="330"/>
      <c r="W398" s="330"/>
      <c r="X398" s="330"/>
      <c r="Y398" s="330"/>
      <c r="Z398" s="331" t="s">
        <v>1063</v>
      </c>
      <c r="AA398" s="340">
        <v>53204.7</v>
      </c>
      <c r="AB398" s="341"/>
      <c r="AC398" s="341"/>
      <c r="AD398" s="340">
        <v>50697.8</v>
      </c>
      <c r="AE398" s="340">
        <v>49960.3</v>
      </c>
      <c r="AF398" s="331" t="s">
        <v>1063</v>
      </c>
    </row>
    <row r="399" spans="1:32" ht="39" customHeight="1">
      <c r="A399" s="328" t="s">
        <v>784</v>
      </c>
      <c r="B399" s="329" t="s">
        <v>52</v>
      </c>
      <c r="C399" s="329" t="s">
        <v>347</v>
      </c>
      <c r="D399" s="329" t="s">
        <v>282</v>
      </c>
      <c r="E399" s="329" t="s">
        <v>1065</v>
      </c>
      <c r="F399" s="329"/>
      <c r="G399" s="329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30"/>
      <c r="W399" s="330"/>
      <c r="X399" s="330"/>
      <c r="Y399" s="330"/>
      <c r="Z399" s="331" t="s">
        <v>784</v>
      </c>
      <c r="AA399" s="340">
        <v>53204.7</v>
      </c>
      <c r="AB399" s="341"/>
      <c r="AC399" s="341"/>
      <c r="AD399" s="340">
        <v>50697.8</v>
      </c>
      <c r="AE399" s="340">
        <v>49960.3</v>
      </c>
      <c r="AF399" s="331" t="s">
        <v>784</v>
      </c>
    </row>
    <row r="400" spans="1:32" ht="46.5" customHeight="1">
      <c r="A400" s="328" t="s">
        <v>339</v>
      </c>
      <c r="B400" s="329" t="s">
        <v>52</v>
      </c>
      <c r="C400" s="329" t="s">
        <v>347</v>
      </c>
      <c r="D400" s="329" t="s">
        <v>282</v>
      </c>
      <c r="E400" s="329" t="s">
        <v>1066</v>
      </c>
      <c r="F400" s="329"/>
      <c r="G400" s="329"/>
      <c r="H400" s="329"/>
      <c r="I400" s="329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30"/>
      <c r="W400" s="330"/>
      <c r="X400" s="330"/>
      <c r="Y400" s="330"/>
      <c r="Z400" s="331" t="s">
        <v>339</v>
      </c>
      <c r="AA400" s="340">
        <v>778.4</v>
      </c>
      <c r="AB400" s="341"/>
      <c r="AC400" s="341"/>
      <c r="AD400" s="340">
        <v>737.5</v>
      </c>
      <c r="AE400" s="340"/>
      <c r="AF400" s="331" t="s">
        <v>339</v>
      </c>
    </row>
    <row r="401" spans="1:32" ht="18.75" customHeight="1">
      <c r="A401" s="328" t="s">
        <v>750</v>
      </c>
      <c r="B401" s="329" t="s">
        <v>52</v>
      </c>
      <c r="C401" s="329" t="s">
        <v>347</v>
      </c>
      <c r="D401" s="329" t="s">
        <v>282</v>
      </c>
      <c r="E401" s="329" t="s">
        <v>1066</v>
      </c>
      <c r="F401" s="329"/>
      <c r="G401" s="329"/>
      <c r="H401" s="329"/>
      <c r="I401" s="329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 t="s">
        <v>749</v>
      </c>
      <c r="U401" s="329"/>
      <c r="V401" s="330"/>
      <c r="W401" s="330"/>
      <c r="X401" s="330"/>
      <c r="Y401" s="330"/>
      <c r="Z401" s="331" t="s">
        <v>750</v>
      </c>
      <c r="AA401" s="340">
        <v>778.4</v>
      </c>
      <c r="AB401" s="341"/>
      <c r="AC401" s="341"/>
      <c r="AD401" s="340">
        <v>737.5</v>
      </c>
      <c r="AE401" s="340"/>
      <c r="AF401" s="331" t="s">
        <v>750</v>
      </c>
    </row>
    <row r="402" spans="1:32" ht="37.5" customHeight="1">
      <c r="A402" s="328" t="s">
        <v>333</v>
      </c>
      <c r="B402" s="329" t="s">
        <v>52</v>
      </c>
      <c r="C402" s="329" t="s">
        <v>347</v>
      </c>
      <c r="D402" s="329" t="s">
        <v>282</v>
      </c>
      <c r="E402" s="329" t="s">
        <v>1067</v>
      </c>
      <c r="F402" s="329"/>
      <c r="G402" s="329"/>
      <c r="H402" s="329"/>
      <c r="I402" s="329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30"/>
      <c r="W402" s="330"/>
      <c r="X402" s="330"/>
      <c r="Y402" s="330"/>
      <c r="Z402" s="331" t="s">
        <v>333</v>
      </c>
      <c r="AA402" s="340">
        <v>16469.2</v>
      </c>
      <c r="AB402" s="341"/>
      <c r="AC402" s="341"/>
      <c r="AD402" s="340">
        <v>16274.8</v>
      </c>
      <c r="AE402" s="340">
        <v>16274.8</v>
      </c>
      <c r="AF402" s="331" t="s">
        <v>333</v>
      </c>
    </row>
    <row r="403" spans="1:32" ht="21" customHeight="1">
      <c r="A403" s="328" t="s">
        <v>750</v>
      </c>
      <c r="B403" s="329" t="s">
        <v>52</v>
      </c>
      <c r="C403" s="329" t="s">
        <v>347</v>
      </c>
      <c r="D403" s="329" t="s">
        <v>282</v>
      </c>
      <c r="E403" s="329" t="s">
        <v>1067</v>
      </c>
      <c r="F403" s="329"/>
      <c r="G403" s="329"/>
      <c r="H403" s="329"/>
      <c r="I403" s="329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 t="s">
        <v>749</v>
      </c>
      <c r="U403" s="329"/>
      <c r="V403" s="330"/>
      <c r="W403" s="330"/>
      <c r="X403" s="330"/>
      <c r="Y403" s="330"/>
      <c r="Z403" s="331" t="s">
        <v>750</v>
      </c>
      <c r="AA403" s="340">
        <v>16469.2</v>
      </c>
      <c r="AB403" s="341"/>
      <c r="AC403" s="341"/>
      <c r="AD403" s="340">
        <v>16274.8</v>
      </c>
      <c r="AE403" s="340">
        <v>16274.8</v>
      </c>
      <c r="AF403" s="331" t="s">
        <v>750</v>
      </c>
    </row>
    <row r="404" spans="1:32" ht="55.5" customHeight="1">
      <c r="A404" s="328" t="s">
        <v>340</v>
      </c>
      <c r="B404" s="329" t="s">
        <v>52</v>
      </c>
      <c r="C404" s="329" t="s">
        <v>347</v>
      </c>
      <c r="D404" s="329" t="s">
        <v>282</v>
      </c>
      <c r="E404" s="329" t="s">
        <v>1069</v>
      </c>
      <c r="F404" s="329"/>
      <c r="G404" s="329"/>
      <c r="H404" s="329"/>
      <c r="I404" s="329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30"/>
      <c r="W404" s="330"/>
      <c r="X404" s="330"/>
      <c r="Y404" s="330"/>
      <c r="Z404" s="331" t="s">
        <v>340</v>
      </c>
      <c r="AA404" s="340">
        <v>35957.1</v>
      </c>
      <c r="AB404" s="341"/>
      <c r="AC404" s="341"/>
      <c r="AD404" s="340">
        <v>33685.5</v>
      </c>
      <c r="AE404" s="340">
        <v>33685.5</v>
      </c>
      <c r="AF404" s="331" t="s">
        <v>340</v>
      </c>
    </row>
    <row r="405" spans="1:32" ht="18.75" customHeight="1">
      <c r="A405" s="328" t="s">
        <v>750</v>
      </c>
      <c r="B405" s="329" t="s">
        <v>52</v>
      </c>
      <c r="C405" s="329" t="s">
        <v>347</v>
      </c>
      <c r="D405" s="329" t="s">
        <v>282</v>
      </c>
      <c r="E405" s="329" t="s">
        <v>1069</v>
      </c>
      <c r="F405" s="329"/>
      <c r="G405" s="329"/>
      <c r="H405" s="329"/>
      <c r="I405" s="329"/>
      <c r="J405" s="329"/>
      <c r="K405" s="329"/>
      <c r="L405" s="329"/>
      <c r="M405" s="329"/>
      <c r="N405" s="329"/>
      <c r="O405" s="329"/>
      <c r="P405" s="329"/>
      <c r="Q405" s="329"/>
      <c r="R405" s="329"/>
      <c r="S405" s="329"/>
      <c r="T405" s="329" t="s">
        <v>749</v>
      </c>
      <c r="U405" s="329"/>
      <c r="V405" s="330"/>
      <c r="W405" s="330"/>
      <c r="X405" s="330"/>
      <c r="Y405" s="330"/>
      <c r="Z405" s="331" t="s">
        <v>750</v>
      </c>
      <c r="AA405" s="340">
        <v>35957.1</v>
      </c>
      <c r="AB405" s="341"/>
      <c r="AC405" s="341"/>
      <c r="AD405" s="340">
        <v>33685.5</v>
      </c>
      <c r="AE405" s="340">
        <v>33685.5</v>
      </c>
      <c r="AF405" s="331" t="s">
        <v>750</v>
      </c>
    </row>
    <row r="406" spans="1:33" ht="16.5" customHeight="1">
      <c r="A406" s="326" t="s">
        <v>1343</v>
      </c>
      <c r="B406" s="319" t="s">
        <v>52</v>
      </c>
      <c r="C406" s="319" t="s">
        <v>353</v>
      </c>
      <c r="D406" s="319" t="s">
        <v>264</v>
      </c>
      <c r="E406" s="319"/>
      <c r="F406" s="319"/>
      <c r="G406" s="319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19"/>
      <c r="V406" s="324"/>
      <c r="W406" s="324"/>
      <c r="X406" s="324"/>
      <c r="Y406" s="324"/>
      <c r="Z406" s="327" t="s">
        <v>1343</v>
      </c>
      <c r="AA406" s="339">
        <v>3956.5</v>
      </c>
      <c r="AB406" s="338"/>
      <c r="AC406" s="338"/>
      <c r="AD406" s="339">
        <v>3920.9</v>
      </c>
      <c r="AE406" s="339">
        <v>4011.4</v>
      </c>
      <c r="AF406" s="327" t="s">
        <v>1343</v>
      </c>
      <c r="AG406" s="350"/>
    </row>
    <row r="407" spans="1:32" ht="16.5" customHeight="1">
      <c r="A407" s="326" t="s">
        <v>226</v>
      </c>
      <c r="B407" s="319" t="s">
        <v>52</v>
      </c>
      <c r="C407" s="319" t="s">
        <v>353</v>
      </c>
      <c r="D407" s="319" t="s">
        <v>263</v>
      </c>
      <c r="E407" s="319"/>
      <c r="F407" s="319"/>
      <c r="G407" s="319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19"/>
      <c r="U407" s="319"/>
      <c r="V407" s="324"/>
      <c r="W407" s="324"/>
      <c r="X407" s="324"/>
      <c r="Y407" s="324"/>
      <c r="Z407" s="327" t="s">
        <v>226</v>
      </c>
      <c r="AA407" s="339">
        <v>3956.5</v>
      </c>
      <c r="AB407" s="338"/>
      <c r="AC407" s="338"/>
      <c r="AD407" s="339">
        <v>3920.9</v>
      </c>
      <c r="AE407" s="339">
        <v>4011.4</v>
      </c>
      <c r="AF407" s="327" t="s">
        <v>226</v>
      </c>
    </row>
    <row r="408" spans="1:33" ht="51" customHeight="1">
      <c r="A408" s="328" t="s">
        <v>971</v>
      </c>
      <c r="B408" s="329" t="s">
        <v>52</v>
      </c>
      <c r="C408" s="329" t="s">
        <v>353</v>
      </c>
      <c r="D408" s="329" t="s">
        <v>263</v>
      </c>
      <c r="E408" s="329" t="s">
        <v>972</v>
      </c>
      <c r="F408" s="329"/>
      <c r="G408" s="329"/>
      <c r="H408" s="329"/>
      <c r="I408" s="329"/>
      <c r="J408" s="329"/>
      <c r="K408" s="329"/>
      <c r="L408" s="329"/>
      <c r="M408" s="329"/>
      <c r="N408" s="329"/>
      <c r="O408" s="329"/>
      <c r="P408" s="329"/>
      <c r="Q408" s="329"/>
      <c r="R408" s="329"/>
      <c r="S408" s="329"/>
      <c r="T408" s="329"/>
      <c r="U408" s="329"/>
      <c r="V408" s="330"/>
      <c r="W408" s="330"/>
      <c r="X408" s="330"/>
      <c r="Y408" s="330"/>
      <c r="Z408" s="331" t="s">
        <v>971</v>
      </c>
      <c r="AA408" s="340">
        <v>3956.5</v>
      </c>
      <c r="AB408" s="341"/>
      <c r="AC408" s="341"/>
      <c r="AD408" s="340">
        <v>3920.9</v>
      </c>
      <c r="AE408" s="340">
        <v>4011.4</v>
      </c>
      <c r="AF408" s="331" t="s">
        <v>971</v>
      </c>
      <c r="AG408" s="350"/>
    </row>
    <row r="409" spans="1:32" ht="43.5" customHeight="1">
      <c r="A409" s="328" t="s">
        <v>416</v>
      </c>
      <c r="B409" s="329" t="s">
        <v>52</v>
      </c>
      <c r="C409" s="329" t="s">
        <v>353</v>
      </c>
      <c r="D409" s="329" t="s">
        <v>263</v>
      </c>
      <c r="E409" s="329" t="s">
        <v>973</v>
      </c>
      <c r="F409" s="329"/>
      <c r="G409" s="329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29"/>
      <c r="U409" s="329"/>
      <c r="V409" s="330"/>
      <c r="W409" s="330"/>
      <c r="X409" s="330"/>
      <c r="Y409" s="330"/>
      <c r="Z409" s="331" t="s">
        <v>416</v>
      </c>
      <c r="AA409" s="340">
        <v>3956.5</v>
      </c>
      <c r="AB409" s="341"/>
      <c r="AC409" s="341"/>
      <c r="AD409" s="340">
        <v>3920.9</v>
      </c>
      <c r="AE409" s="340">
        <v>4011.4</v>
      </c>
      <c r="AF409" s="331" t="s">
        <v>416</v>
      </c>
    </row>
    <row r="410" spans="1:32" ht="51.75" customHeight="1">
      <c r="A410" s="328" t="s">
        <v>974</v>
      </c>
      <c r="B410" s="329" t="s">
        <v>52</v>
      </c>
      <c r="C410" s="329" t="s">
        <v>353</v>
      </c>
      <c r="D410" s="329" t="s">
        <v>263</v>
      </c>
      <c r="E410" s="329" t="s">
        <v>975</v>
      </c>
      <c r="F410" s="329"/>
      <c r="G410" s="329"/>
      <c r="H410" s="329"/>
      <c r="I410" s="329"/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  <c r="T410" s="329"/>
      <c r="U410" s="329"/>
      <c r="V410" s="330"/>
      <c r="W410" s="330"/>
      <c r="X410" s="330"/>
      <c r="Y410" s="330"/>
      <c r="Z410" s="331" t="s">
        <v>974</v>
      </c>
      <c r="AA410" s="340">
        <v>365.9</v>
      </c>
      <c r="AB410" s="341"/>
      <c r="AC410" s="341"/>
      <c r="AD410" s="340">
        <v>362.6</v>
      </c>
      <c r="AE410" s="340">
        <v>371</v>
      </c>
      <c r="AF410" s="331" t="s">
        <v>974</v>
      </c>
    </row>
    <row r="411" spans="1:32" ht="71.25" customHeight="1">
      <c r="A411" s="328" t="s">
        <v>976</v>
      </c>
      <c r="B411" s="329" t="s">
        <v>52</v>
      </c>
      <c r="C411" s="329" t="s">
        <v>353</v>
      </c>
      <c r="D411" s="329" t="s">
        <v>263</v>
      </c>
      <c r="E411" s="329" t="s">
        <v>977</v>
      </c>
      <c r="F411" s="329"/>
      <c r="G411" s="329"/>
      <c r="H411" s="329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30"/>
      <c r="W411" s="330"/>
      <c r="X411" s="330"/>
      <c r="Y411" s="330"/>
      <c r="Z411" s="331" t="s">
        <v>976</v>
      </c>
      <c r="AA411" s="340">
        <v>365.9</v>
      </c>
      <c r="AB411" s="341"/>
      <c r="AC411" s="341"/>
      <c r="AD411" s="340">
        <v>362.6</v>
      </c>
      <c r="AE411" s="340">
        <v>371</v>
      </c>
      <c r="AF411" s="331" t="s">
        <v>976</v>
      </c>
    </row>
    <row r="412" spans="1:32" ht="35.25" customHeight="1">
      <c r="A412" s="328" t="s">
        <v>908</v>
      </c>
      <c r="B412" s="329" t="s">
        <v>52</v>
      </c>
      <c r="C412" s="329" t="s">
        <v>353</v>
      </c>
      <c r="D412" s="329" t="s">
        <v>263</v>
      </c>
      <c r="E412" s="329" t="s">
        <v>977</v>
      </c>
      <c r="F412" s="329"/>
      <c r="G412" s="329"/>
      <c r="H412" s="329"/>
      <c r="I412" s="329"/>
      <c r="J412" s="329"/>
      <c r="K412" s="329"/>
      <c r="L412" s="329"/>
      <c r="M412" s="329"/>
      <c r="N412" s="329"/>
      <c r="O412" s="329"/>
      <c r="P412" s="329"/>
      <c r="Q412" s="329"/>
      <c r="R412" s="329"/>
      <c r="S412" s="329"/>
      <c r="T412" s="329" t="s">
        <v>746</v>
      </c>
      <c r="U412" s="329"/>
      <c r="V412" s="330"/>
      <c r="W412" s="330"/>
      <c r="X412" s="330"/>
      <c r="Y412" s="330"/>
      <c r="Z412" s="331" t="s">
        <v>908</v>
      </c>
      <c r="AA412" s="340">
        <v>365.9</v>
      </c>
      <c r="AB412" s="341"/>
      <c r="AC412" s="341"/>
      <c r="AD412" s="340">
        <v>362.6</v>
      </c>
      <c r="AE412" s="340">
        <v>371</v>
      </c>
      <c r="AF412" s="331" t="s">
        <v>908</v>
      </c>
    </row>
    <row r="413" spans="1:32" ht="41.25" customHeight="1">
      <c r="A413" s="328" t="s">
        <v>294</v>
      </c>
      <c r="B413" s="329" t="s">
        <v>52</v>
      </c>
      <c r="C413" s="329" t="s">
        <v>353</v>
      </c>
      <c r="D413" s="329" t="s">
        <v>263</v>
      </c>
      <c r="E413" s="329" t="s">
        <v>978</v>
      </c>
      <c r="F413" s="329"/>
      <c r="G413" s="329"/>
      <c r="H413" s="329"/>
      <c r="I413" s="329"/>
      <c r="J413" s="329"/>
      <c r="K413" s="329"/>
      <c r="L413" s="329"/>
      <c r="M413" s="329"/>
      <c r="N413" s="329"/>
      <c r="O413" s="329"/>
      <c r="P413" s="329"/>
      <c r="Q413" s="329"/>
      <c r="R413" s="329"/>
      <c r="S413" s="329"/>
      <c r="T413" s="329"/>
      <c r="U413" s="329"/>
      <c r="V413" s="330"/>
      <c r="W413" s="330"/>
      <c r="X413" s="330"/>
      <c r="Y413" s="330"/>
      <c r="Z413" s="331" t="s">
        <v>294</v>
      </c>
      <c r="AA413" s="340">
        <v>1304.3</v>
      </c>
      <c r="AB413" s="341"/>
      <c r="AC413" s="341"/>
      <c r="AD413" s="340">
        <v>1292.6</v>
      </c>
      <c r="AE413" s="340">
        <v>1322.4</v>
      </c>
      <c r="AF413" s="331" t="s">
        <v>294</v>
      </c>
    </row>
    <row r="414" spans="1:32" ht="49.5" customHeight="1">
      <c r="A414" s="328" t="s">
        <v>979</v>
      </c>
      <c r="B414" s="329" t="s">
        <v>52</v>
      </c>
      <c r="C414" s="329" t="s">
        <v>353</v>
      </c>
      <c r="D414" s="329" t="s">
        <v>263</v>
      </c>
      <c r="E414" s="329" t="s">
        <v>980</v>
      </c>
      <c r="F414" s="329"/>
      <c r="G414" s="329"/>
      <c r="H414" s="329"/>
      <c r="I414" s="329"/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  <c r="T414" s="329"/>
      <c r="U414" s="329"/>
      <c r="V414" s="330"/>
      <c r="W414" s="330"/>
      <c r="X414" s="330"/>
      <c r="Y414" s="330"/>
      <c r="Z414" s="331" t="s">
        <v>979</v>
      </c>
      <c r="AA414" s="340">
        <v>1168.4</v>
      </c>
      <c r="AB414" s="341"/>
      <c r="AC414" s="341"/>
      <c r="AD414" s="340">
        <v>1157.9</v>
      </c>
      <c r="AE414" s="340">
        <v>1184.6</v>
      </c>
      <c r="AF414" s="331" t="s">
        <v>979</v>
      </c>
    </row>
    <row r="415" spans="1:32" ht="30" customHeight="1">
      <c r="A415" s="328" t="s">
        <v>908</v>
      </c>
      <c r="B415" s="329" t="s">
        <v>52</v>
      </c>
      <c r="C415" s="329" t="s">
        <v>353</v>
      </c>
      <c r="D415" s="329" t="s">
        <v>263</v>
      </c>
      <c r="E415" s="329" t="s">
        <v>980</v>
      </c>
      <c r="F415" s="329"/>
      <c r="G415" s="329"/>
      <c r="H415" s="329"/>
      <c r="I415" s="329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 t="s">
        <v>746</v>
      </c>
      <c r="U415" s="329"/>
      <c r="V415" s="330"/>
      <c r="W415" s="330"/>
      <c r="X415" s="330"/>
      <c r="Y415" s="330"/>
      <c r="Z415" s="331" t="s">
        <v>908</v>
      </c>
      <c r="AA415" s="340">
        <v>1168.4</v>
      </c>
      <c r="AB415" s="341"/>
      <c r="AC415" s="341"/>
      <c r="AD415" s="340">
        <v>1157.9</v>
      </c>
      <c r="AE415" s="340">
        <v>1184.6</v>
      </c>
      <c r="AF415" s="331" t="s">
        <v>908</v>
      </c>
    </row>
    <row r="416" spans="1:32" ht="40.5" customHeight="1">
      <c r="A416" s="328" t="s">
        <v>981</v>
      </c>
      <c r="B416" s="329" t="s">
        <v>52</v>
      </c>
      <c r="C416" s="329" t="s">
        <v>353</v>
      </c>
      <c r="D416" s="329" t="s">
        <v>263</v>
      </c>
      <c r="E416" s="329" t="s">
        <v>982</v>
      </c>
      <c r="F416" s="329"/>
      <c r="G416" s="329"/>
      <c r="H416" s="329"/>
      <c r="I416" s="329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30"/>
      <c r="W416" s="330"/>
      <c r="X416" s="330"/>
      <c r="Y416" s="330"/>
      <c r="Z416" s="331" t="s">
        <v>981</v>
      </c>
      <c r="AA416" s="340">
        <v>135.9</v>
      </c>
      <c r="AB416" s="341"/>
      <c r="AC416" s="341"/>
      <c r="AD416" s="340">
        <v>134.7</v>
      </c>
      <c r="AE416" s="340">
        <v>137.8</v>
      </c>
      <c r="AF416" s="331" t="s">
        <v>981</v>
      </c>
    </row>
    <row r="417" spans="1:32" ht="36" customHeight="1">
      <c r="A417" s="328" t="s">
        <v>908</v>
      </c>
      <c r="B417" s="329" t="s">
        <v>52</v>
      </c>
      <c r="C417" s="329" t="s">
        <v>353</v>
      </c>
      <c r="D417" s="329" t="s">
        <v>263</v>
      </c>
      <c r="E417" s="329" t="s">
        <v>982</v>
      </c>
      <c r="F417" s="329"/>
      <c r="G417" s="329"/>
      <c r="H417" s="329"/>
      <c r="I417" s="329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 t="s">
        <v>746</v>
      </c>
      <c r="U417" s="329"/>
      <c r="V417" s="330"/>
      <c r="W417" s="330"/>
      <c r="X417" s="330"/>
      <c r="Y417" s="330"/>
      <c r="Z417" s="331" t="s">
        <v>908</v>
      </c>
      <c r="AA417" s="340">
        <v>135.9</v>
      </c>
      <c r="AB417" s="341"/>
      <c r="AC417" s="341"/>
      <c r="AD417" s="340">
        <v>134.7</v>
      </c>
      <c r="AE417" s="340">
        <v>137.8</v>
      </c>
      <c r="AF417" s="331" t="s">
        <v>908</v>
      </c>
    </row>
    <row r="418" spans="1:32" ht="52.5" customHeight="1">
      <c r="A418" s="328" t="s">
        <v>983</v>
      </c>
      <c r="B418" s="329" t="s">
        <v>52</v>
      </c>
      <c r="C418" s="329" t="s">
        <v>353</v>
      </c>
      <c r="D418" s="329" t="s">
        <v>263</v>
      </c>
      <c r="E418" s="329" t="s">
        <v>984</v>
      </c>
      <c r="F418" s="329"/>
      <c r="G418" s="329"/>
      <c r="H418" s="329"/>
      <c r="I418" s="329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30"/>
      <c r="W418" s="330"/>
      <c r="X418" s="330"/>
      <c r="Y418" s="330"/>
      <c r="Z418" s="331" t="s">
        <v>983</v>
      </c>
      <c r="AA418" s="340">
        <v>2286.3</v>
      </c>
      <c r="AB418" s="341"/>
      <c r="AC418" s="341"/>
      <c r="AD418" s="340">
        <v>2265.7</v>
      </c>
      <c r="AE418" s="340">
        <v>2318</v>
      </c>
      <c r="AF418" s="331" t="s">
        <v>983</v>
      </c>
    </row>
    <row r="419" spans="1:32" ht="47.25" customHeight="1">
      <c r="A419" s="328" t="s">
        <v>985</v>
      </c>
      <c r="B419" s="329" t="s">
        <v>52</v>
      </c>
      <c r="C419" s="329" t="s">
        <v>353</v>
      </c>
      <c r="D419" s="329" t="s">
        <v>263</v>
      </c>
      <c r="E419" s="329" t="s">
        <v>986</v>
      </c>
      <c r="F419" s="329"/>
      <c r="G419" s="329"/>
      <c r="H419" s="329"/>
      <c r="I419" s="329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30"/>
      <c r="W419" s="330"/>
      <c r="X419" s="330"/>
      <c r="Y419" s="330"/>
      <c r="Z419" s="331" t="s">
        <v>985</v>
      </c>
      <c r="AA419" s="340">
        <v>2286.3</v>
      </c>
      <c r="AB419" s="341"/>
      <c r="AC419" s="341"/>
      <c r="AD419" s="340">
        <v>2265.7</v>
      </c>
      <c r="AE419" s="340">
        <v>2318</v>
      </c>
      <c r="AF419" s="331" t="s">
        <v>985</v>
      </c>
    </row>
    <row r="420" spans="1:32" ht="18.75" customHeight="1">
      <c r="A420" s="328" t="s">
        <v>753</v>
      </c>
      <c r="B420" s="329" t="s">
        <v>52</v>
      </c>
      <c r="C420" s="329" t="s">
        <v>353</v>
      </c>
      <c r="D420" s="329" t="s">
        <v>263</v>
      </c>
      <c r="E420" s="329" t="s">
        <v>986</v>
      </c>
      <c r="F420" s="329"/>
      <c r="G420" s="329"/>
      <c r="H420" s="329"/>
      <c r="I420" s="329"/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  <c r="T420" s="329" t="s">
        <v>754</v>
      </c>
      <c r="U420" s="329"/>
      <c r="V420" s="330"/>
      <c r="W420" s="330"/>
      <c r="X420" s="330"/>
      <c r="Y420" s="330"/>
      <c r="Z420" s="331" t="s">
        <v>753</v>
      </c>
      <c r="AA420" s="340">
        <v>2286.3</v>
      </c>
      <c r="AB420" s="341"/>
      <c r="AC420" s="341"/>
      <c r="AD420" s="340">
        <v>2265.7</v>
      </c>
      <c r="AE420" s="340">
        <v>2318</v>
      </c>
      <c r="AF420" s="331" t="s">
        <v>753</v>
      </c>
    </row>
    <row r="421" spans="1:32" ht="16.5" customHeight="1">
      <c r="A421" s="326" t="s">
        <v>1357</v>
      </c>
      <c r="B421" s="319" t="s">
        <v>90</v>
      </c>
      <c r="C421" s="319"/>
      <c r="D421" s="319"/>
      <c r="E421" s="319"/>
      <c r="F421" s="319"/>
      <c r="G421" s="319"/>
      <c r="H421" s="319"/>
      <c r="I421" s="319"/>
      <c r="J421" s="319"/>
      <c r="K421" s="319"/>
      <c r="L421" s="319"/>
      <c r="M421" s="319"/>
      <c r="N421" s="319"/>
      <c r="O421" s="319"/>
      <c r="P421" s="319"/>
      <c r="Q421" s="319"/>
      <c r="R421" s="319"/>
      <c r="S421" s="319"/>
      <c r="T421" s="319"/>
      <c r="U421" s="319"/>
      <c r="V421" s="324"/>
      <c r="W421" s="324"/>
      <c r="X421" s="324"/>
      <c r="Y421" s="324"/>
      <c r="Z421" s="327" t="s">
        <v>1357</v>
      </c>
      <c r="AA421" s="339">
        <v>242984.8</v>
      </c>
      <c r="AB421" s="338"/>
      <c r="AC421" s="338"/>
      <c r="AD421" s="339">
        <v>246629</v>
      </c>
      <c r="AE421" s="339">
        <v>254055.1</v>
      </c>
      <c r="AF421" s="327" t="s">
        <v>1357</v>
      </c>
    </row>
    <row r="422" spans="1:32" ht="18.75" customHeight="1">
      <c r="A422" s="326" t="s">
        <v>1334</v>
      </c>
      <c r="B422" s="319" t="s">
        <v>90</v>
      </c>
      <c r="C422" s="319" t="s">
        <v>263</v>
      </c>
      <c r="D422" s="319" t="s">
        <v>264</v>
      </c>
      <c r="E422" s="319"/>
      <c r="F422" s="319"/>
      <c r="G422" s="319"/>
      <c r="H422" s="319"/>
      <c r="I422" s="319"/>
      <c r="J422" s="319"/>
      <c r="K422" s="319"/>
      <c r="L422" s="319"/>
      <c r="M422" s="319"/>
      <c r="N422" s="319"/>
      <c r="O422" s="319"/>
      <c r="P422" s="319"/>
      <c r="Q422" s="319"/>
      <c r="R422" s="319"/>
      <c r="S422" s="319"/>
      <c r="T422" s="319"/>
      <c r="U422" s="319"/>
      <c r="V422" s="324"/>
      <c r="W422" s="324"/>
      <c r="X422" s="324"/>
      <c r="Y422" s="324"/>
      <c r="Z422" s="327" t="s">
        <v>1334</v>
      </c>
      <c r="AA422" s="339">
        <v>52663.2</v>
      </c>
      <c r="AB422" s="338"/>
      <c r="AC422" s="338"/>
      <c r="AD422" s="339">
        <v>52277.4</v>
      </c>
      <c r="AE422" s="339">
        <v>53424.6</v>
      </c>
      <c r="AF422" s="327" t="s">
        <v>1334</v>
      </c>
    </row>
    <row r="423" spans="1:33" ht="48" customHeight="1">
      <c r="A423" s="326" t="s">
        <v>165</v>
      </c>
      <c r="B423" s="319" t="s">
        <v>90</v>
      </c>
      <c r="C423" s="319" t="s">
        <v>263</v>
      </c>
      <c r="D423" s="319" t="s">
        <v>296</v>
      </c>
      <c r="E423" s="319"/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319"/>
      <c r="Q423" s="319"/>
      <c r="R423" s="319"/>
      <c r="S423" s="319"/>
      <c r="T423" s="319"/>
      <c r="U423" s="319"/>
      <c r="V423" s="324"/>
      <c r="W423" s="324"/>
      <c r="X423" s="324"/>
      <c r="Y423" s="324"/>
      <c r="Z423" s="327" t="s">
        <v>165</v>
      </c>
      <c r="AA423" s="339">
        <v>22578.2</v>
      </c>
      <c r="AB423" s="338"/>
      <c r="AC423" s="338"/>
      <c r="AD423" s="339">
        <v>22493.2</v>
      </c>
      <c r="AE423" s="339">
        <v>22938.5</v>
      </c>
      <c r="AF423" s="327" t="s">
        <v>165</v>
      </c>
      <c r="AG423" s="350"/>
    </row>
    <row r="424" spans="1:32" ht="56.25" customHeight="1">
      <c r="A424" s="328" t="s">
        <v>276</v>
      </c>
      <c r="B424" s="329" t="s">
        <v>90</v>
      </c>
      <c r="C424" s="329" t="s">
        <v>263</v>
      </c>
      <c r="D424" s="329" t="s">
        <v>296</v>
      </c>
      <c r="E424" s="329" t="s">
        <v>932</v>
      </c>
      <c r="F424" s="329"/>
      <c r="G424" s="329"/>
      <c r="H424" s="329"/>
      <c r="I424" s="329"/>
      <c r="J424" s="329"/>
      <c r="K424" s="329"/>
      <c r="L424" s="329"/>
      <c r="M424" s="329"/>
      <c r="N424" s="329"/>
      <c r="O424" s="329"/>
      <c r="P424" s="329"/>
      <c r="Q424" s="329"/>
      <c r="R424" s="329"/>
      <c r="S424" s="329"/>
      <c r="T424" s="329"/>
      <c r="U424" s="329"/>
      <c r="V424" s="330"/>
      <c r="W424" s="330"/>
      <c r="X424" s="330"/>
      <c r="Y424" s="330"/>
      <c r="Z424" s="331" t="s">
        <v>276</v>
      </c>
      <c r="AA424" s="340">
        <v>29.6</v>
      </c>
      <c r="AB424" s="341"/>
      <c r="AC424" s="341"/>
      <c r="AD424" s="340">
        <v>29.4</v>
      </c>
      <c r="AE424" s="340">
        <v>29.2</v>
      </c>
      <c r="AF424" s="331" t="s">
        <v>276</v>
      </c>
    </row>
    <row r="425" spans="1:32" ht="60.75" customHeight="1">
      <c r="A425" s="328" t="s">
        <v>933</v>
      </c>
      <c r="B425" s="329" t="s">
        <v>90</v>
      </c>
      <c r="C425" s="329" t="s">
        <v>263</v>
      </c>
      <c r="D425" s="329" t="s">
        <v>296</v>
      </c>
      <c r="E425" s="329" t="s">
        <v>934</v>
      </c>
      <c r="F425" s="329"/>
      <c r="G425" s="329"/>
      <c r="H425" s="329"/>
      <c r="I425" s="329"/>
      <c r="J425" s="329"/>
      <c r="K425" s="329"/>
      <c r="L425" s="329"/>
      <c r="M425" s="329"/>
      <c r="N425" s="329"/>
      <c r="O425" s="329"/>
      <c r="P425" s="329"/>
      <c r="Q425" s="329"/>
      <c r="R425" s="329"/>
      <c r="S425" s="329"/>
      <c r="T425" s="329"/>
      <c r="U425" s="329"/>
      <c r="V425" s="330"/>
      <c r="W425" s="330"/>
      <c r="X425" s="330"/>
      <c r="Y425" s="330"/>
      <c r="Z425" s="331" t="s">
        <v>933</v>
      </c>
      <c r="AA425" s="340">
        <v>29.6</v>
      </c>
      <c r="AB425" s="341"/>
      <c r="AC425" s="341"/>
      <c r="AD425" s="340">
        <v>29.4</v>
      </c>
      <c r="AE425" s="340">
        <v>29.2</v>
      </c>
      <c r="AF425" s="331" t="s">
        <v>933</v>
      </c>
    </row>
    <row r="426" spans="1:32" ht="49.5" customHeight="1">
      <c r="A426" s="328" t="s">
        <v>935</v>
      </c>
      <c r="B426" s="329" t="s">
        <v>90</v>
      </c>
      <c r="C426" s="329" t="s">
        <v>263</v>
      </c>
      <c r="D426" s="329" t="s">
        <v>296</v>
      </c>
      <c r="E426" s="329" t="s">
        <v>936</v>
      </c>
      <c r="F426" s="329"/>
      <c r="G426" s="329"/>
      <c r="H426" s="329"/>
      <c r="I426" s="329"/>
      <c r="J426" s="329"/>
      <c r="K426" s="329"/>
      <c r="L426" s="329"/>
      <c r="M426" s="329"/>
      <c r="N426" s="329"/>
      <c r="O426" s="329"/>
      <c r="P426" s="329"/>
      <c r="Q426" s="329"/>
      <c r="R426" s="329"/>
      <c r="S426" s="329"/>
      <c r="T426" s="329"/>
      <c r="U426" s="329"/>
      <c r="V426" s="330"/>
      <c r="W426" s="330"/>
      <c r="X426" s="330"/>
      <c r="Y426" s="330"/>
      <c r="Z426" s="331" t="s">
        <v>935</v>
      </c>
      <c r="AA426" s="340">
        <v>29.6</v>
      </c>
      <c r="AB426" s="341"/>
      <c r="AC426" s="341"/>
      <c r="AD426" s="340">
        <v>29.4</v>
      </c>
      <c r="AE426" s="340">
        <v>29.2</v>
      </c>
      <c r="AF426" s="331" t="s">
        <v>935</v>
      </c>
    </row>
    <row r="427" spans="1:32" ht="60.75" customHeight="1">
      <c r="A427" s="328" t="s">
        <v>279</v>
      </c>
      <c r="B427" s="329" t="s">
        <v>90</v>
      </c>
      <c r="C427" s="329" t="s">
        <v>263</v>
      </c>
      <c r="D427" s="329" t="s">
        <v>296</v>
      </c>
      <c r="E427" s="329" t="s">
        <v>938</v>
      </c>
      <c r="F427" s="329"/>
      <c r="G427" s="329"/>
      <c r="H427" s="329"/>
      <c r="I427" s="329"/>
      <c r="J427" s="329"/>
      <c r="K427" s="329"/>
      <c r="L427" s="329"/>
      <c r="M427" s="329"/>
      <c r="N427" s="329"/>
      <c r="O427" s="329"/>
      <c r="P427" s="329"/>
      <c r="Q427" s="329"/>
      <c r="R427" s="329"/>
      <c r="S427" s="329"/>
      <c r="T427" s="329"/>
      <c r="U427" s="329"/>
      <c r="V427" s="330"/>
      <c r="W427" s="330"/>
      <c r="X427" s="330"/>
      <c r="Y427" s="330"/>
      <c r="Z427" s="331" t="s">
        <v>279</v>
      </c>
      <c r="AA427" s="340">
        <v>29.6</v>
      </c>
      <c r="AB427" s="341"/>
      <c r="AC427" s="341"/>
      <c r="AD427" s="340">
        <v>29.4</v>
      </c>
      <c r="AE427" s="340">
        <v>29.2</v>
      </c>
      <c r="AF427" s="331" t="s">
        <v>279</v>
      </c>
    </row>
    <row r="428" spans="1:32" ht="69.75" customHeight="1">
      <c r="A428" s="328" t="s">
        <v>744</v>
      </c>
      <c r="B428" s="329" t="s">
        <v>90</v>
      </c>
      <c r="C428" s="329" t="s">
        <v>263</v>
      </c>
      <c r="D428" s="329" t="s">
        <v>296</v>
      </c>
      <c r="E428" s="329" t="s">
        <v>938</v>
      </c>
      <c r="F428" s="329"/>
      <c r="G428" s="329"/>
      <c r="H428" s="329"/>
      <c r="I428" s="329"/>
      <c r="J428" s="329"/>
      <c r="K428" s="329"/>
      <c r="L428" s="329"/>
      <c r="M428" s="329"/>
      <c r="N428" s="329"/>
      <c r="O428" s="329"/>
      <c r="P428" s="329"/>
      <c r="Q428" s="329"/>
      <c r="R428" s="329"/>
      <c r="S428" s="329"/>
      <c r="T428" s="329" t="s">
        <v>745</v>
      </c>
      <c r="U428" s="329"/>
      <c r="V428" s="330"/>
      <c r="W428" s="330"/>
      <c r="X428" s="330"/>
      <c r="Y428" s="330"/>
      <c r="Z428" s="331" t="s">
        <v>744</v>
      </c>
      <c r="AA428" s="340">
        <v>29.6</v>
      </c>
      <c r="AB428" s="341"/>
      <c r="AC428" s="341"/>
      <c r="AD428" s="340">
        <v>29.4</v>
      </c>
      <c r="AE428" s="340">
        <v>29.2</v>
      </c>
      <c r="AF428" s="331" t="s">
        <v>744</v>
      </c>
    </row>
    <row r="429" spans="1:32" ht="81" customHeight="1">
      <c r="A429" s="328" t="s">
        <v>1148</v>
      </c>
      <c r="B429" s="329" t="s">
        <v>90</v>
      </c>
      <c r="C429" s="329" t="s">
        <v>263</v>
      </c>
      <c r="D429" s="329" t="s">
        <v>296</v>
      </c>
      <c r="E429" s="329" t="s">
        <v>1149</v>
      </c>
      <c r="F429" s="329"/>
      <c r="G429" s="329"/>
      <c r="H429" s="329"/>
      <c r="I429" s="329"/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  <c r="T429" s="329"/>
      <c r="U429" s="329"/>
      <c r="V429" s="330"/>
      <c r="W429" s="330"/>
      <c r="X429" s="330"/>
      <c r="Y429" s="330"/>
      <c r="Z429" s="331" t="s">
        <v>1148</v>
      </c>
      <c r="AA429" s="340">
        <v>98.5</v>
      </c>
      <c r="AB429" s="341"/>
      <c r="AC429" s="341"/>
      <c r="AD429" s="340">
        <v>97.6</v>
      </c>
      <c r="AE429" s="340">
        <v>99.9</v>
      </c>
      <c r="AF429" s="331" t="s">
        <v>1148</v>
      </c>
    </row>
    <row r="430" spans="1:32" ht="39.75" customHeight="1">
      <c r="A430" s="328" t="s">
        <v>1150</v>
      </c>
      <c r="B430" s="329" t="s">
        <v>90</v>
      </c>
      <c r="C430" s="329" t="s">
        <v>263</v>
      </c>
      <c r="D430" s="329" t="s">
        <v>296</v>
      </c>
      <c r="E430" s="329" t="s">
        <v>1151</v>
      </c>
      <c r="F430" s="329"/>
      <c r="G430" s="329"/>
      <c r="H430" s="329"/>
      <c r="I430" s="329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30"/>
      <c r="W430" s="330"/>
      <c r="X430" s="330"/>
      <c r="Y430" s="330"/>
      <c r="Z430" s="331" t="s">
        <v>1150</v>
      </c>
      <c r="AA430" s="340">
        <v>98.5</v>
      </c>
      <c r="AB430" s="341"/>
      <c r="AC430" s="341"/>
      <c r="AD430" s="340">
        <v>97.6</v>
      </c>
      <c r="AE430" s="340">
        <v>99.9</v>
      </c>
      <c r="AF430" s="331" t="s">
        <v>1150</v>
      </c>
    </row>
    <row r="431" spans="1:32" ht="42" customHeight="1">
      <c r="A431" s="328" t="s">
        <v>355</v>
      </c>
      <c r="B431" s="329" t="s">
        <v>90</v>
      </c>
      <c r="C431" s="329" t="s">
        <v>263</v>
      </c>
      <c r="D431" s="329" t="s">
        <v>296</v>
      </c>
      <c r="E431" s="329" t="s">
        <v>1155</v>
      </c>
      <c r="F431" s="329"/>
      <c r="G431" s="329"/>
      <c r="H431" s="329"/>
      <c r="I431" s="329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30"/>
      <c r="W431" s="330"/>
      <c r="X431" s="330"/>
      <c r="Y431" s="330"/>
      <c r="Z431" s="331" t="s">
        <v>355</v>
      </c>
      <c r="AA431" s="340">
        <v>98.5</v>
      </c>
      <c r="AB431" s="341"/>
      <c r="AC431" s="341"/>
      <c r="AD431" s="340">
        <v>97.6</v>
      </c>
      <c r="AE431" s="340">
        <v>99.9</v>
      </c>
      <c r="AF431" s="331" t="s">
        <v>355</v>
      </c>
    </row>
    <row r="432" spans="1:32" ht="43.5" customHeight="1">
      <c r="A432" s="328" t="s">
        <v>402</v>
      </c>
      <c r="B432" s="329" t="s">
        <v>90</v>
      </c>
      <c r="C432" s="329" t="s">
        <v>263</v>
      </c>
      <c r="D432" s="329" t="s">
        <v>296</v>
      </c>
      <c r="E432" s="329" t="s">
        <v>1156</v>
      </c>
      <c r="F432" s="329"/>
      <c r="G432" s="329"/>
      <c r="H432" s="329"/>
      <c r="I432" s="329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30"/>
      <c r="W432" s="330"/>
      <c r="X432" s="330"/>
      <c r="Y432" s="330"/>
      <c r="Z432" s="331" t="s">
        <v>402</v>
      </c>
      <c r="AA432" s="340">
        <v>98.5</v>
      </c>
      <c r="AB432" s="341"/>
      <c r="AC432" s="341"/>
      <c r="AD432" s="340">
        <v>97.6</v>
      </c>
      <c r="AE432" s="340">
        <v>99.9</v>
      </c>
      <c r="AF432" s="331" t="s">
        <v>402</v>
      </c>
    </row>
    <row r="433" spans="1:32" ht="32.25" customHeight="1">
      <c r="A433" s="328" t="s">
        <v>908</v>
      </c>
      <c r="B433" s="329" t="s">
        <v>90</v>
      </c>
      <c r="C433" s="329" t="s">
        <v>263</v>
      </c>
      <c r="D433" s="329" t="s">
        <v>296</v>
      </c>
      <c r="E433" s="329" t="s">
        <v>1156</v>
      </c>
      <c r="F433" s="329"/>
      <c r="G433" s="329"/>
      <c r="H433" s="329"/>
      <c r="I433" s="329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 t="s">
        <v>746</v>
      </c>
      <c r="U433" s="329"/>
      <c r="V433" s="330"/>
      <c r="W433" s="330"/>
      <c r="X433" s="330"/>
      <c r="Y433" s="330"/>
      <c r="Z433" s="331" t="s">
        <v>908</v>
      </c>
      <c r="AA433" s="340">
        <v>98.5</v>
      </c>
      <c r="AB433" s="341"/>
      <c r="AC433" s="341"/>
      <c r="AD433" s="340">
        <v>97.6</v>
      </c>
      <c r="AE433" s="340">
        <v>99.9</v>
      </c>
      <c r="AF433" s="331" t="s">
        <v>908</v>
      </c>
    </row>
    <row r="434" spans="1:32" ht="35.25" customHeight="1">
      <c r="A434" s="328" t="s">
        <v>384</v>
      </c>
      <c r="B434" s="329" t="s">
        <v>90</v>
      </c>
      <c r="C434" s="329" t="s">
        <v>263</v>
      </c>
      <c r="D434" s="329" t="s">
        <v>296</v>
      </c>
      <c r="E434" s="329" t="s">
        <v>1245</v>
      </c>
      <c r="F434" s="329"/>
      <c r="G434" s="329"/>
      <c r="H434" s="329"/>
      <c r="I434" s="329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30"/>
      <c r="W434" s="330"/>
      <c r="X434" s="330"/>
      <c r="Y434" s="330"/>
      <c r="Z434" s="331" t="s">
        <v>384</v>
      </c>
      <c r="AA434" s="340">
        <v>22450.1</v>
      </c>
      <c r="AB434" s="341"/>
      <c r="AC434" s="341"/>
      <c r="AD434" s="340">
        <v>22366.2</v>
      </c>
      <c r="AE434" s="340">
        <v>22809.4</v>
      </c>
      <c r="AF434" s="331" t="s">
        <v>384</v>
      </c>
    </row>
    <row r="435" spans="1:32" ht="18.75" customHeight="1">
      <c r="A435" s="328" t="s">
        <v>390</v>
      </c>
      <c r="B435" s="329" t="s">
        <v>90</v>
      </c>
      <c r="C435" s="329" t="s">
        <v>263</v>
      </c>
      <c r="D435" s="329" t="s">
        <v>296</v>
      </c>
      <c r="E435" s="329" t="s">
        <v>1252</v>
      </c>
      <c r="F435" s="329"/>
      <c r="G435" s="329"/>
      <c r="H435" s="329"/>
      <c r="I435" s="329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30"/>
      <c r="W435" s="330"/>
      <c r="X435" s="330"/>
      <c r="Y435" s="330"/>
      <c r="Z435" s="331" t="s">
        <v>390</v>
      </c>
      <c r="AA435" s="340">
        <v>22450.1</v>
      </c>
      <c r="AB435" s="341"/>
      <c r="AC435" s="341"/>
      <c r="AD435" s="340">
        <v>22366.2</v>
      </c>
      <c r="AE435" s="340">
        <v>22809.4</v>
      </c>
      <c r="AF435" s="331" t="s">
        <v>390</v>
      </c>
    </row>
    <row r="436" spans="1:32" ht="18" customHeight="1">
      <c r="A436" s="328" t="s">
        <v>386</v>
      </c>
      <c r="B436" s="329" t="s">
        <v>90</v>
      </c>
      <c r="C436" s="329" t="s">
        <v>263</v>
      </c>
      <c r="D436" s="329" t="s">
        <v>296</v>
      </c>
      <c r="E436" s="329" t="s">
        <v>1253</v>
      </c>
      <c r="F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  <c r="R436" s="329"/>
      <c r="S436" s="329"/>
      <c r="T436" s="329"/>
      <c r="U436" s="329"/>
      <c r="V436" s="330"/>
      <c r="W436" s="330"/>
      <c r="X436" s="330"/>
      <c r="Y436" s="330"/>
      <c r="Z436" s="331" t="s">
        <v>386</v>
      </c>
      <c r="AA436" s="340">
        <v>22450.1</v>
      </c>
      <c r="AB436" s="341"/>
      <c r="AC436" s="341"/>
      <c r="AD436" s="340">
        <v>22366.2</v>
      </c>
      <c r="AE436" s="340">
        <v>22809.4</v>
      </c>
      <c r="AF436" s="331" t="s">
        <v>386</v>
      </c>
    </row>
    <row r="437" spans="1:32" ht="23.25" customHeight="1">
      <c r="A437" s="328" t="s">
        <v>387</v>
      </c>
      <c r="B437" s="329" t="s">
        <v>90</v>
      </c>
      <c r="C437" s="329" t="s">
        <v>263</v>
      </c>
      <c r="D437" s="329" t="s">
        <v>296</v>
      </c>
      <c r="E437" s="329" t="s">
        <v>1254</v>
      </c>
      <c r="F437" s="329"/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  <c r="R437" s="329"/>
      <c r="S437" s="329"/>
      <c r="T437" s="329"/>
      <c r="U437" s="329"/>
      <c r="V437" s="330"/>
      <c r="W437" s="330"/>
      <c r="X437" s="330"/>
      <c r="Y437" s="330"/>
      <c r="Z437" s="331" t="s">
        <v>387</v>
      </c>
      <c r="AA437" s="340">
        <v>16110.2</v>
      </c>
      <c r="AB437" s="341"/>
      <c r="AC437" s="341"/>
      <c r="AD437" s="340">
        <v>15964.8</v>
      </c>
      <c r="AE437" s="340">
        <v>16333.1</v>
      </c>
      <c r="AF437" s="331" t="s">
        <v>387</v>
      </c>
    </row>
    <row r="438" spans="1:32" ht="64.5" customHeight="1">
      <c r="A438" s="328" t="s">
        <v>744</v>
      </c>
      <c r="B438" s="329" t="s">
        <v>90</v>
      </c>
      <c r="C438" s="329" t="s">
        <v>263</v>
      </c>
      <c r="D438" s="329" t="s">
        <v>296</v>
      </c>
      <c r="E438" s="329" t="s">
        <v>1254</v>
      </c>
      <c r="F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  <c r="R438" s="329"/>
      <c r="S438" s="329"/>
      <c r="T438" s="329" t="s">
        <v>745</v>
      </c>
      <c r="U438" s="329"/>
      <c r="V438" s="330"/>
      <c r="W438" s="330"/>
      <c r="X438" s="330"/>
      <c r="Y438" s="330"/>
      <c r="Z438" s="331" t="s">
        <v>744</v>
      </c>
      <c r="AA438" s="340">
        <v>14906</v>
      </c>
      <c r="AB438" s="341"/>
      <c r="AC438" s="341"/>
      <c r="AD438" s="340">
        <v>14906</v>
      </c>
      <c r="AE438" s="340">
        <v>14906</v>
      </c>
      <c r="AF438" s="331" t="s">
        <v>744</v>
      </c>
    </row>
    <row r="439" spans="1:32" ht="33.75" customHeight="1">
      <c r="A439" s="328" t="s">
        <v>908</v>
      </c>
      <c r="B439" s="329" t="s">
        <v>90</v>
      </c>
      <c r="C439" s="329" t="s">
        <v>263</v>
      </c>
      <c r="D439" s="329" t="s">
        <v>296</v>
      </c>
      <c r="E439" s="329" t="s">
        <v>1254</v>
      </c>
      <c r="F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  <c r="R439" s="329"/>
      <c r="S439" s="329"/>
      <c r="T439" s="329" t="s">
        <v>746</v>
      </c>
      <c r="U439" s="329"/>
      <c r="V439" s="330"/>
      <c r="W439" s="330"/>
      <c r="X439" s="330"/>
      <c r="Y439" s="330"/>
      <c r="Z439" s="331" t="s">
        <v>908</v>
      </c>
      <c r="AA439" s="340">
        <v>1158.3</v>
      </c>
      <c r="AB439" s="341"/>
      <c r="AC439" s="341"/>
      <c r="AD439" s="340">
        <v>1012.9</v>
      </c>
      <c r="AE439" s="340">
        <v>1381.2</v>
      </c>
      <c r="AF439" s="331" t="s">
        <v>908</v>
      </c>
    </row>
    <row r="440" spans="1:32" ht="18" customHeight="1">
      <c r="A440" s="328" t="s">
        <v>747</v>
      </c>
      <c r="B440" s="329" t="s">
        <v>90</v>
      </c>
      <c r="C440" s="329" t="s">
        <v>263</v>
      </c>
      <c r="D440" s="329" t="s">
        <v>296</v>
      </c>
      <c r="E440" s="329" t="s">
        <v>1254</v>
      </c>
      <c r="F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  <c r="R440" s="329"/>
      <c r="S440" s="329"/>
      <c r="T440" s="329" t="s">
        <v>748</v>
      </c>
      <c r="U440" s="329"/>
      <c r="V440" s="330"/>
      <c r="W440" s="330"/>
      <c r="X440" s="330"/>
      <c r="Y440" s="330"/>
      <c r="Z440" s="331" t="s">
        <v>747</v>
      </c>
      <c r="AA440" s="340">
        <v>45.9</v>
      </c>
      <c r="AB440" s="341"/>
      <c r="AC440" s="341"/>
      <c r="AD440" s="340">
        <v>45.9</v>
      </c>
      <c r="AE440" s="340">
        <v>45.9</v>
      </c>
      <c r="AF440" s="331" t="s">
        <v>747</v>
      </c>
    </row>
    <row r="441" spans="1:32" ht="50.25" customHeight="1">
      <c r="A441" s="328" t="s">
        <v>1255</v>
      </c>
      <c r="B441" s="329" t="s">
        <v>90</v>
      </c>
      <c r="C441" s="329" t="s">
        <v>263</v>
      </c>
      <c r="D441" s="329" t="s">
        <v>296</v>
      </c>
      <c r="E441" s="329" t="s">
        <v>1256</v>
      </c>
      <c r="F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  <c r="R441" s="329"/>
      <c r="S441" s="329"/>
      <c r="T441" s="329"/>
      <c r="U441" s="329"/>
      <c r="V441" s="330"/>
      <c r="W441" s="330"/>
      <c r="X441" s="330"/>
      <c r="Y441" s="330"/>
      <c r="Z441" s="331" t="s">
        <v>1255</v>
      </c>
      <c r="AA441" s="340">
        <v>2242.4</v>
      </c>
      <c r="AB441" s="341"/>
      <c r="AC441" s="341"/>
      <c r="AD441" s="340">
        <v>2242.4</v>
      </c>
      <c r="AE441" s="340">
        <v>2242.4</v>
      </c>
      <c r="AF441" s="331" t="s">
        <v>1255</v>
      </c>
    </row>
    <row r="442" spans="1:32" ht="63" customHeight="1">
      <c r="A442" s="328" t="s">
        <v>744</v>
      </c>
      <c r="B442" s="329" t="s">
        <v>90</v>
      </c>
      <c r="C442" s="329" t="s">
        <v>263</v>
      </c>
      <c r="D442" s="329" t="s">
        <v>296</v>
      </c>
      <c r="E442" s="329" t="s">
        <v>1256</v>
      </c>
      <c r="F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  <c r="R442" s="329"/>
      <c r="S442" s="329"/>
      <c r="T442" s="329" t="s">
        <v>745</v>
      </c>
      <c r="U442" s="329"/>
      <c r="V442" s="330"/>
      <c r="W442" s="330"/>
      <c r="X442" s="330"/>
      <c r="Y442" s="330"/>
      <c r="Z442" s="331" t="s">
        <v>744</v>
      </c>
      <c r="AA442" s="340">
        <v>2242.4</v>
      </c>
      <c r="AB442" s="341"/>
      <c r="AC442" s="341"/>
      <c r="AD442" s="340">
        <v>2242.4</v>
      </c>
      <c r="AE442" s="340">
        <v>2242.4</v>
      </c>
      <c r="AF442" s="331" t="s">
        <v>744</v>
      </c>
    </row>
    <row r="443" spans="1:32" ht="55.5" customHeight="1">
      <c r="A443" s="328" t="s">
        <v>423</v>
      </c>
      <c r="B443" s="329" t="s">
        <v>90</v>
      </c>
      <c r="C443" s="329" t="s">
        <v>263</v>
      </c>
      <c r="D443" s="329" t="s">
        <v>296</v>
      </c>
      <c r="E443" s="329" t="s">
        <v>722</v>
      </c>
      <c r="F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  <c r="R443" s="329"/>
      <c r="S443" s="329"/>
      <c r="T443" s="329"/>
      <c r="U443" s="329"/>
      <c r="V443" s="330"/>
      <c r="W443" s="330"/>
      <c r="X443" s="330"/>
      <c r="Y443" s="330"/>
      <c r="Z443" s="331" t="s">
        <v>423</v>
      </c>
      <c r="AA443" s="340">
        <v>4097.5</v>
      </c>
      <c r="AB443" s="341"/>
      <c r="AC443" s="341"/>
      <c r="AD443" s="340">
        <v>4159</v>
      </c>
      <c r="AE443" s="340">
        <v>4233.9</v>
      </c>
      <c r="AF443" s="331" t="s">
        <v>423</v>
      </c>
    </row>
    <row r="444" spans="1:32" ht="63.75" customHeight="1">
      <c r="A444" s="328" t="s">
        <v>744</v>
      </c>
      <c r="B444" s="329" t="s">
        <v>90</v>
      </c>
      <c r="C444" s="329" t="s">
        <v>263</v>
      </c>
      <c r="D444" s="329" t="s">
        <v>296</v>
      </c>
      <c r="E444" s="329" t="s">
        <v>722</v>
      </c>
      <c r="F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  <c r="R444" s="329"/>
      <c r="S444" s="329"/>
      <c r="T444" s="329" t="s">
        <v>745</v>
      </c>
      <c r="U444" s="329"/>
      <c r="V444" s="330"/>
      <c r="W444" s="330"/>
      <c r="X444" s="330"/>
      <c r="Y444" s="330"/>
      <c r="Z444" s="331" t="s">
        <v>744</v>
      </c>
      <c r="AA444" s="340">
        <v>3659.6</v>
      </c>
      <c r="AB444" s="341"/>
      <c r="AC444" s="341"/>
      <c r="AD444" s="340">
        <v>3659.6</v>
      </c>
      <c r="AE444" s="340">
        <v>3659.6</v>
      </c>
      <c r="AF444" s="331" t="s">
        <v>744</v>
      </c>
    </row>
    <row r="445" spans="1:32" ht="30" customHeight="1">
      <c r="A445" s="328" t="s">
        <v>908</v>
      </c>
      <c r="B445" s="329" t="s">
        <v>90</v>
      </c>
      <c r="C445" s="329" t="s">
        <v>263</v>
      </c>
      <c r="D445" s="329" t="s">
        <v>296</v>
      </c>
      <c r="E445" s="329" t="s">
        <v>722</v>
      </c>
      <c r="F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 t="s">
        <v>746</v>
      </c>
      <c r="U445" s="329"/>
      <c r="V445" s="330"/>
      <c r="W445" s="330"/>
      <c r="X445" s="330"/>
      <c r="Y445" s="330"/>
      <c r="Z445" s="331" t="s">
        <v>908</v>
      </c>
      <c r="AA445" s="340">
        <v>437.9</v>
      </c>
      <c r="AB445" s="341"/>
      <c r="AC445" s="341"/>
      <c r="AD445" s="340">
        <v>499.4</v>
      </c>
      <c r="AE445" s="340">
        <v>574.3</v>
      </c>
      <c r="AF445" s="331" t="s">
        <v>908</v>
      </c>
    </row>
    <row r="446" spans="1:32" ht="16.5" customHeight="1">
      <c r="A446" s="326" t="s">
        <v>167</v>
      </c>
      <c r="B446" s="319" t="s">
        <v>90</v>
      </c>
      <c r="C446" s="319" t="s">
        <v>263</v>
      </c>
      <c r="D446" s="319" t="s">
        <v>353</v>
      </c>
      <c r="E446" s="319"/>
      <c r="F446" s="319"/>
      <c r="G446" s="319"/>
      <c r="H446" s="319"/>
      <c r="I446" s="319"/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19"/>
      <c r="V446" s="324"/>
      <c r="W446" s="324"/>
      <c r="X446" s="324"/>
      <c r="Y446" s="324"/>
      <c r="Z446" s="327" t="s">
        <v>167</v>
      </c>
      <c r="AA446" s="339">
        <v>30000</v>
      </c>
      <c r="AB446" s="338"/>
      <c r="AC446" s="338"/>
      <c r="AD446" s="339">
        <v>29700</v>
      </c>
      <c r="AE446" s="339">
        <v>30400</v>
      </c>
      <c r="AF446" s="327" t="s">
        <v>167</v>
      </c>
    </row>
    <row r="447" spans="1:32" ht="33" customHeight="1">
      <c r="A447" s="328" t="s">
        <v>1272</v>
      </c>
      <c r="B447" s="329" t="s">
        <v>90</v>
      </c>
      <c r="C447" s="329" t="s">
        <v>263</v>
      </c>
      <c r="D447" s="329" t="s">
        <v>353</v>
      </c>
      <c r="E447" s="329" t="s">
        <v>1273</v>
      </c>
      <c r="F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30"/>
      <c r="W447" s="330"/>
      <c r="X447" s="330"/>
      <c r="Y447" s="330"/>
      <c r="Z447" s="331" t="s">
        <v>1272</v>
      </c>
      <c r="AA447" s="340">
        <v>30000</v>
      </c>
      <c r="AB447" s="341"/>
      <c r="AC447" s="341"/>
      <c r="AD447" s="340">
        <v>29700</v>
      </c>
      <c r="AE447" s="340">
        <v>30400</v>
      </c>
      <c r="AF447" s="331" t="s">
        <v>1272</v>
      </c>
    </row>
    <row r="448" spans="1:32" ht="21" customHeight="1">
      <c r="A448" s="328" t="s">
        <v>386</v>
      </c>
      <c r="B448" s="329" t="s">
        <v>90</v>
      </c>
      <c r="C448" s="329" t="s">
        <v>263</v>
      </c>
      <c r="D448" s="329" t="s">
        <v>353</v>
      </c>
      <c r="E448" s="329" t="s">
        <v>1274</v>
      </c>
      <c r="F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30"/>
      <c r="W448" s="330"/>
      <c r="X448" s="330"/>
      <c r="Y448" s="330"/>
      <c r="Z448" s="331" t="s">
        <v>386</v>
      </c>
      <c r="AA448" s="340">
        <v>30000</v>
      </c>
      <c r="AB448" s="341"/>
      <c r="AC448" s="341"/>
      <c r="AD448" s="340">
        <v>29700</v>
      </c>
      <c r="AE448" s="340">
        <v>30400</v>
      </c>
      <c r="AF448" s="331" t="s">
        <v>386</v>
      </c>
    </row>
    <row r="449" spans="1:32" ht="21" customHeight="1">
      <c r="A449" s="328" t="s">
        <v>386</v>
      </c>
      <c r="B449" s="329" t="s">
        <v>90</v>
      </c>
      <c r="C449" s="329" t="s">
        <v>263</v>
      </c>
      <c r="D449" s="329" t="s">
        <v>353</v>
      </c>
      <c r="E449" s="329" t="s">
        <v>1275</v>
      </c>
      <c r="F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30"/>
      <c r="W449" s="330"/>
      <c r="X449" s="330"/>
      <c r="Y449" s="330"/>
      <c r="Z449" s="331" t="s">
        <v>386</v>
      </c>
      <c r="AA449" s="340">
        <v>30000</v>
      </c>
      <c r="AB449" s="341"/>
      <c r="AC449" s="341"/>
      <c r="AD449" s="340">
        <v>29700</v>
      </c>
      <c r="AE449" s="340">
        <v>30400</v>
      </c>
      <c r="AF449" s="331" t="s">
        <v>386</v>
      </c>
    </row>
    <row r="450" spans="1:32" ht="31.5" customHeight="1">
      <c r="A450" s="328" t="s">
        <v>1279</v>
      </c>
      <c r="B450" s="329" t="s">
        <v>90</v>
      </c>
      <c r="C450" s="329" t="s">
        <v>263</v>
      </c>
      <c r="D450" s="329" t="s">
        <v>353</v>
      </c>
      <c r="E450" s="329" t="s">
        <v>1280</v>
      </c>
      <c r="F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30"/>
      <c r="W450" s="330"/>
      <c r="X450" s="330"/>
      <c r="Y450" s="330"/>
      <c r="Z450" s="331" t="s">
        <v>1279</v>
      </c>
      <c r="AA450" s="340">
        <v>30000</v>
      </c>
      <c r="AB450" s="341"/>
      <c r="AC450" s="341"/>
      <c r="AD450" s="340">
        <v>29700</v>
      </c>
      <c r="AE450" s="340">
        <v>30400</v>
      </c>
      <c r="AF450" s="331" t="s">
        <v>1279</v>
      </c>
    </row>
    <row r="451" spans="1:32" ht="18.75" customHeight="1">
      <c r="A451" s="328" t="s">
        <v>747</v>
      </c>
      <c r="B451" s="329" t="s">
        <v>90</v>
      </c>
      <c r="C451" s="329" t="s">
        <v>263</v>
      </c>
      <c r="D451" s="329" t="s">
        <v>353</v>
      </c>
      <c r="E451" s="329" t="s">
        <v>1280</v>
      </c>
      <c r="F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  <c r="R451" s="329"/>
      <c r="S451" s="329"/>
      <c r="T451" s="329" t="s">
        <v>748</v>
      </c>
      <c r="U451" s="329"/>
      <c r="V451" s="330"/>
      <c r="W451" s="330"/>
      <c r="X451" s="330"/>
      <c r="Y451" s="330"/>
      <c r="Z451" s="331" t="s">
        <v>747</v>
      </c>
      <c r="AA451" s="340">
        <v>30000</v>
      </c>
      <c r="AB451" s="341"/>
      <c r="AC451" s="341"/>
      <c r="AD451" s="340">
        <v>29700</v>
      </c>
      <c r="AE451" s="340">
        <v>30400</v>
      </c>
      <c r="AF451" s="331" t="s">
        <v>747</v>
      </c>
    </row>
    <row r="452" spans="1:32" ht="19.5" customHeight="1">
      <c r="A452" s="326" t="s">
        <v>169</v>
      </c>
      <c r="B452" s="319" t="s">
        <v>90</v>
      </c>
      <c r="C452" s="319" t="s">
        <v>263</v>
      </c>
      <c r="D452" s="319" t="s">
        <v>368</v>
      </c>
      <c r="E452" s="319"/>
      <c r="F452" s="319"/>
      <c r="G452" s="319"/>
      <c r="H452" s="319"/>
      <c r="I452" s="319"/>
      <c r="J452" s="319"/>
      <c r="K452" s="319"/>
      <c r="L452" s="319"/>
      <c r="M452" s="319"/>
      <c r="N452" s="319"/>
      <c r="O452" s="319"/>
      <c r="P452" s="319"/>
      <c r="Q452" s="319"/>
      <c r="R452" s="319"/>
      <c r="S452" s="319"/>
      <c r="T452" s="319"/>
      <c r="U452" s="319"/>
      <c r="V452" s="324"/>
      <c r="W452" s="324"/>
      <c r="X452" s="324"/>
      <c r="Y452" s="324"/>
      <c r="Z452" s="327" t="s">
        <v>169</v>
      </c>
      <c r="AA452" s="339">
        <v>85</v>
      </c>
      <c r="AB452" s="338"/>
      <c r="AC452" s="338"/>
      <c r="AD452" s="339">
        <v>84.2</v>
      </c>
      <c r="AE452" s="339">
        <v>86.1</v>
      </c>
      <c r="AF452" s="327" t="s">
        <v>169</v>
      </c>
    </row>
    <row r="453" spans="1:32" ht="83.25" customHeight="1">
      <c r="A453" s="328" t="s">
        <v>1148</v>
      </c>
      <c r="B453" s="329" t="s">
        <v>90</v>
      </c>
      <c r="C453" s="329" t="s">
        <v>263</v>
      </c>
      <c r="D453" s="329" t="s">
        <v>368</v>
      </c>
      <c r="E453" s="329" t="s">
        <v>1149</v>
      </c>
      <c r="F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  <c r="R453" s="329"/>
      <c r="S453" s="329"/>
      <c r="T453" s="329"/>
      <c r="U453" s="329"/>
      <c r="V453" s="330"/>
      <c r="W453" s="330"/>
      <c r="X453" s="330"/>
      <c r="Y453" s="330"/>
      <c r="Z453" s="331" t="s">
        <v>1148</v>
      </c>
      <c r="AA453" s="340">
        <v>85</v>
      </c>
      <c r="AB453" s="341"/>
      <c r="AC453" s="341"/>
      <c r="AD453" s="340">
        <v>84.2</v>
      </c>
      <c r="AE453" s="340">
        <v>86.1</v>
      </c>
      <c r="AF453" s="331" t="s">
        <v>1148</v>
      </c>
    </row>
    <row r="454" spans="1:32" ht="37.5" customHeight="1">
      <c r="A454" s="328" t="s">
        <v>1150</v>
      </c>
      <c r="B454" s="329" t="s">
        <v>90</v>
      </c>
      <c r="C454" s="329" t="s">
        <v>263</v>
      </c>
      <c r="D454" s="329" t="s">
        <v>368</v>
      </c>
      <c r="E454" s="329" t="s">
        <v>1151</v>
      </c>
      <c r="F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  <c r="R454" s="329"/>
      <c r="S454" s="329"/>
      <c r="T454" s="329"/>
      <c r="U454" s="329"/>
      <c r="V454" s="330"/>
      <c r="W454" s="330"/>
      <c r="X454" s="330"/>
      <c r="Y454" s="330"/>
      <c r="Z454" s="331" t="s">
        <v>1150</v>
      </c>
      <c r="AA454" s="340">
        <v>85</v>
      </c>
      <c r="AB454" s="341"/>
      <c r="AC454" s="341"/>
      <c r="AD454" s="340">
        <v>84.2</v>
      </c>
      <c r="AE454" s="340">
        <v>86.1</v>
      </c>
      <c r="AF454" s="331" t="s">
        <v>1150</v>
      </c>
    </row>
    <row r="455" spans="1:32" ht="75.75" customHeight="1">
      <c r="A455" s="328" t="s">
        <v>354</v>
      </c>
      <c r="B455" s="329" t="s">
        <v>90</v>
      </c>
      <c r="C455" s="329" t="s">
        <v>263</v>
      </c>
      <c r="D455" s="329" t="s">
        <v>368</v>
      </c>
      <c r="E455" s="329" t="s">
        <v>1152</v>
      </c>
      <c r="F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  <c r="R455" s="329"/>
      <c r="S455" s="329"/>
      <c r="T455" s="329"/>
      <c r="U455" s="329"/>
      <c r="V455" s="330"/>
      <c r="W455" s="330"/>
      <c r="X455" s="330"/>
      <c r="Y455" s="330"/>
      <c r="Z455" s="331" t="s">
        <v>354</v>
      </c>
      <c r="AA455" s="340">
        <v>85</v>
      </c>
      <c r="AB455" s="341"/>
      <c r="AC455" s="341"/>
      <c r="AD455" s="340">
        <v>84.2</v>
      </c>
      <c r="AE455" s="340">
        <v>86.1</v>
      </c>
      <c r="AF455" s="331" t="s">
        <v>354</v>
      </c>
    </row>
    <row r="456" spans="1:32" ht="39" customHeight="1">
      <c r="A456" s="328" t="s">
        <v>1153</v>
      </c>
      <c r="B456" s="329" t="s">
        <v>90</v>
      </c>
      <c r="C456" s="329" t="s">
        <v>263</v>
      </c>
      <c r="D456" s="329" t="s">
        <v>368</v>
      </c>
      <c r="E456" s="329" t="s">
        <v>1154</v>
      </c>
      <c r="F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  <c r="R456" s="329"/>
      <c r="S456" s="329"/>
      <c r="T456" s="329"/>
      <c r="U456" s="329"/>
      <c r="V456" s="330"/>
      <c r="W456" s="330"/>
      <c r="X456" s="330"/>
      <c r="Y456" s="330"/>
      <c r="Z456" s="331" t="s">
        <v>1153</v>
      </c>
      <c r="AA456" s="340">
        <v>85</v>
      </c>
      <c r="AB456" s="341"/>
      <c r="AC456" s="341"/>
      <c r="AD456" s="340">
        <v>84.2</v>
      </c>
      <c r="AE456" s="340">
        <v>86.1</v>
      </c>
      <c r="AF456" s="331" t="s">
        <v>1153</v>
      </c>
    </row>
    <row r="457" spans="1:32" ht="27.75" customHeight="1">
      <c r="A457" s="328" t="s">
        <v>908</v>
      </c>
      <c r="B457" s="329" t="s">
        <v>90</v>
      </c>
      <c r="C457" s="329" t="s">
        <v>263</v>
      </c>
      <c r="D457" s="329" t="s">
        <v>368</v>
      </c>
      <c r="E457" s="329" t="s">
        <v>1154</v>
      </c>
      <c r="F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  <c r="T457" s="329" t="s">
        <v>746</v>
      </c>
      <c r="U457" s="329"/>
      <c r="V457" s="330"/>
      <c r="W457" s="330"/>
      <c r="X457" s="330"/>
      <c r="Y457" s="330"/>
      <c r="Z457" s="331" t="s">
        <v>908</v>
      </c>
      <c r="AA457" s="340">
        <v>85</v>
      </c>
      <c r="AB457" s="341"/>
      <c r="AC457" s="341"/>
      <c r="AD457" s="340">
        <v>84.2</v>
      </c>
      <c r="AE457" s="340">
        <v>86.1</v>
      </c>
      <c r="AF457" s="331" t="s">
        <v>908</v>
      </c>
    </row>
    <row r="458" spans="1:32" ht="36" customHeight="1">
      <c r="A458" s="326" t="s">
        <v>1335</v>
      </c>
      <c r="B458" s="319" t="s">
        <v>90</v>
      </c>
      <c r="C458" s="319" t="s">
        <v>277</v>
      </c>
      <c r="D458" s="319" t="s">
        <v>264</v>
      </c>
      <c r="E458" s="319"/>
      <c r="F458" s="319"/>
      <c r="G458" s="319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  <c r="T458" s="319"/>
      <c r="U458" s="319"/>
      <c r="V458" s="324"/>
      <c r="W458" s="324"/>
      <c r="X458" s="324"/>
      <c r="Y458" s="324"/>
      <c r="Z458" s="327" t="s">
        <v>1335</v>
      </c>
      <c r="AA458" s="339">
        <v>400</v>
      </c>
      <c r="AB458" s="338"/>
      <c r="AC458" s="338"/>
      <c r="AD458" s="339">
        <v>396.4</v>
      </c>
      <c r="AE458" s="339">
        <v>405.6</v>
      </c>
      <c r="AF458" s="327" t="s">
        <v>1335</v>
      </c>
    </row>
    <row r="459" spans="1:32" ht="45.75" customHeight="1">
      <c r="A459" s="326" t="s">
        <v>886</v>
      </c>
      <c r="B459" s="319" t="s">
        <v>90</v>
      </c>
      <c r="C459" s="319" t="s">
        <v>277</v>
      </c>
      <c r="D459" s="319" t="s">
        <v>331</v>
      </c>
      <c r="E459" s="319"/>
      <c r="F459" s="319"/>
      <c r="G459" s="31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  <c r="T459" s="319"/>
      <c r="U459" s="319"/>
      <c r="V459" s="324"/>
      <c r="W459" s="324"/>
      <c r="X459" s="324"/>
      <c r="Y459" s="324"/>
      <c r="Z459" s="327" t="s">
        <v>886</v>
      </c>
      <c r="AA459" s="339">
        <v>400</v>
      </c>
      <c r="AB459" s="338"/>
      <c r="AC459" s="338"/>
      <c r="AD459" s="339">
        <v>396.4</v>
      </c>
      <c r="AE459" s="339">
        <v>405.6</v>
      </c>
      <c r="AF459" s="327" t="s">
        <v>886</v>
      </c>
    </row>
    <row r="460" spans="1:32" ht="39" customHeight="1">
      <c r="A460" s="328" t="s">
        <v>1157</v>
      </c>
      <c r="B460" s="329" t="s">
        <v>90</v>
      </c>
      <c r="C460" s="329" t="s">
        <v>277</v>
      </c>
      <c r="D460" s="329" t="s">
        <v>331</v>
      </c>
      <c r="E460" s="329" t="s">
        <v>1158</v>
      </c>
      <c r="F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  <c r="R460" s="329"/>
      <c r="S460" s="329"/>
      <c r="T460" s="329"/>
      <c r="U460" s="329"/>
      <c r="V460" s="330"/>
      <c r="W460" s="330"/>
      <c r="X460" s="330"/>
      <c r="Y460" s="330"/>
      <c r="Z460" s="331" t="s">
        <v>1157</v>
      </c>
      <c r="AA460" s="340">
        <v>400</v>
      </c>
      <c r="AB460" s="341"/>
      <c r="AC460" s="341"/>
      <c r="AD460" s="340">
        <v>396.4</v>
      </c>
      <c r="AE460" s="340">
        <v>405.6</v>
      </c>
      <c r="AF460" s="331" t="s">
        <v>1157</v>
      </c>
    </row>
    <row r="461" spans="1:32" ht="93.75" customHeight="1">
      <c r="A461" s="332" t="s">
        <v>1165</v>
      </c>
      <c r="B461" s="329" t="s">
        <v>90</v>
      </c>
      <c r="C461" s="329" t="s">
        <v>277</v>
      </c>
      <c r="D461" s="329" t="s">
        <v>331</v>
      </c>
      <c r="E461" s="329" t="s">
        <v>1166</v>
      </c>
      <c r="F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  <c r="T461" s="329"/>
      <c r="U461" s="329"/>
      <c r="V461" s="330"/>
      <c r="W461" s="330"/>
      <c r="X461" s="330"/>
      <c r="Y461" s="330"/>
      <c r="Z461" s="333" t="s">
        <v>1165</v>
      </c>
      <c r="AA461" s="340">
        <v>400</v>
      </c>
      <c r="AB461" s="341"/>
      <c r="AC461" s="341"/>
      <c r="AD461" s="340">
        <v>396.4</v>
      </c>
      <c r="AE461" s="340">
        <v>405.6</v>
      </c>
      <c r="AF461" s="333" t="s">
        <v>1165</v>
      </c>
    </row>
    <row r="462" spans="1:32" ht="32.25" customHeight="1">
      <c r="A462" s="328" t="s">
        <v>361</v>
      </c>
      <c r="B462" s="329" t="s">
        <v>90</v>
      </c>
      <c r="C462" s="329" t="s">
        <v>277</v>
      </c>
      <c r="D462" s="329" t="s">
        <v>331</v>
      </c>
      <c r="E462" s="329" t="s">
        <v>1173</v>
      </c>
      <c r="F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30"/>
      <c r="W462" s="330"/>
      <c r="X462" s="330"/>
      <c r="Y462" s="330"/>
      <c r="Z462" s="331" t="s">
        <v>361</v>
      </c>
      <c r="AA462" s="340">
        <v>200</v>
      </c>
      <c r="AB462" s="341"/>
      <c r="AC462" s="341"/>
      <c r="AD462" s="340">
        <v>198.2</v>
      </c>
      <c r="AE462" s="340">
        <v>202.8</v>
      </c>
      <c r="AF462" s="331" t="s">
        <v>361</v>
      </c>
    </row>
    <row r="463" spans="1:32" ht="33" customHeight="1">
      <c r="A463" s="328" t="s">
        <v>1179</v>
      </c>
      <c r="B463" s="329" t="s">
        <v>90</v>
      </c>
      <c r="C463" s="329" t="s">
        <v>277</v>
      </c>
      <c r="D463" s="329" t="s">
        <v>331</v>
      </c>
      <c r="E463" s="329" t="s">
        <v>1180</v>
      </c>
      <c r="F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  <c r="T463" s="329"/>
      <c r="U463" s="329"/>
      <c r="V463" s="330"/>
      <c r="W463" s="330"/>
      <c r="X463" s="330"/>
      <c r="Y463" s="330"/>
      <c r="Z463" s="331" t="s">
        <v>1179</v>
      </c>
      <c r="AA463" s="340">
        <v>200</v>
      </c>
      <c r="AB463" s="341"/>
      <c r="AC463" s="341"/>
      <c r="AD463" s="340">
        <v>198.2</v>
      </c>
      <c r="AE463" s="340">
        <v>202.8</v>
      </c>
      <c r="AF463" s="331" t="s">
        <v>1179</v>
      </c>
    </row>
    <row r="464" spans="1:32" ht="23.25" customHeight="1">
      <c r="A464" s="328" t="s">
        <v>753</v>
      </c>
      <c r="B464" s="329" t="s">
        <v>90</v>
      </c>
      <c r="C464" s="329" t="s">
        <v>277</v>
      </c>
      <c r="D464" s="329" t="s">
        <v>331</v>
      </c>
      <c r="E464" s="329" t="s">
        <v>1180</v>
      </c>
      <c r="F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  <c r="T464" s="329" t="s">
        <v>754</v>
      </c>
      <c r="U464" s="329"/>
      <c r="V464" s="330"/>
      <c r="W464" s="330"/>
      <c r="X464" s="330"/>
      <c r="Y464" s="330"/>
      <c r="Z464" s="331" t="s">
        <v>753</v>
      </c>
      <c r="AA464" s="340">
        <v>200</v>
      </c>
      <c r="AB464" s="341"/>
      <c r="AC464" s="341"/>
      <c r="AD464" s="340">
        <v>198.2</v>
      </c>
      <c r="AE464" s="340">
        <v>202.8</v>
      </c>
      <c r="AF464" s="331" t="s">
        <v>753</v>
      </c>
    </row>
    <row r="465" spans="1:32" ht="24" customHeight="1">
      <c r="A465" s="328" t="s">
        <v>363</v>
      </c>
      <c r="B465" s="329" t="s">
        <v>90</v>
      </c>
      <c r="C465" s="329" t="s">
        <v>277</v>
      </c>
      <c r="D465" s="329" t="s">
        <v>331</v>
      </c>
      <c r="E465" s="329" t="s">
        <v>1181</v>
      </c>
      <c r="F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  <c r="T465" s="329"/>
      <c r="U465" s="329"/>
      <c r="V465" s="330"/>
      <c r="W465" s="330"/>
      <c r="X465" s="330"/>
      <c r="Y465" s="330"/>
      <c r="Z465" s="331" t="s">
        <v>363</v>
      </c>
      <c r="AA465" s="340">
        <v>200</v>
      </c>
      <c r="AB465" s="341"/>
      <c r="AC465" s="341"/>
      <c r="AD465" s="340">
        <v>198.2</v>
      </c>
      <c r="AE465" s="340">
        <v>202.8</v>
      </c>
      <c r="AF465" s="331" t="s">
        <v>363</v>
      </c>
    </row>
    <row r="466" spans="1:32" ht="33.75" customHeight="1">
      <c r="A466" s="328" t="s">
        <v>406</v>
      </c>
      <c r="B466" s="329" t="s">
        <v>90</v>
      </c>
      <c r="C466" s="329" t="s">
        <v>277</v>
      </c>
      <c r="D466" s="329" t="s">
        <v>331</v>
      </c>
      <c r="E466" s="329" t="s">
        <v>1182</v>
      </c>
      <c r="F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  <c r="T466" s="329"/>
      <c r="U466" s="329"/>
      <c r="V466" s="330"/>
      <c r="W466" s="330"/>
      <c r="X466" s="330"/>
      <c r="Y466" s="330"/>
      <c r="Z466" s="331" t="s">
        <v>406</v>
      </c>
      <c r="AA466" s="340">
        <v>200</v>
      </c>
      <c r="AB466" s="341"/>
      <c r="AC466" s="341"/>
      <c r="AD466" s="340">
        <v>198.2</v>
      </c>
      <c r="AE466" s="340">
        <v>202.8</v>
      </c>
      <c r="AF466" s="331" t="s">
        <v>406</v>
      </c>
    </row>
    <row r="467" spans="1:32" ht="18" customHeight="1">
      <c r="A467" s="328" t="s">
        <v>753</v>
      </c>
      <c r="B467" s="329" t="s">
        <v>90</v>
      </c>
      <c r="C467" s="329" t="s">
        <v>277</v>
      </c>
      <c r="D467" s="329" t="s">
        <v>331</v>
      </c>
      <c r="E467" s="329" t="s">
        <v>1182</v>
      </c>
      <c r="F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  <c r="R467" s="329"/>
      <c r="S467" s="329"/>
      <c r="T467" s="329" t="s">
        <v>754</v>
      </c>
      <c r="U467" s="329"/>
      <c r="V467" s="330"/>
      <c r="W467" s="330"/>
      <c r="X467" s="330"/>
      <c r="Y467" s="330"/>
      <c r="Z467" s="331" t="s">
        <v>753</v>
      </c>
      <c r="AA467" s="340">
        <v>200</v>
      </c>
      <c r="AB467" s="341"/>
      <c r="AC467" s="341"/>
      <c r="AD467" s="340">
        <v>198.2</v>
      </c>
      <c r="AE467" s="340">
        <v>202.8</v>
      </c>
      <c r="AF467" s="331" t="s">
        <v>753</v>
      </c>
    </row>
    <row r="468" spans="1:32" ht="21" customHeight="1">
      <c r="A468" s="326" t="s">
        <v>1337</v>
      </c>
      <c r="B468" s="319" t="s">
        <v>90</v>
      </c>
      <c r="C468" s="319" t="s">
        <v>293</v>
      </c>
      <c r="D468" s="319" t="s">
        <v>264</v>
      </c>
      <c r="E468" s="319"/>
      <c r="F468" s="319"/>
      <c r="G468" s="319"/>
      <c r="H468" s="319"/>
      <c r="I468" s="319"/>
      <c r="J468" s="319"/>
      <c r="K468" s="319"/>
      <c r="L468" s="319"/>
      <c r="M468" s="319"/>
      <c r="N468" s="319"/>
      <c r="O468" s="319"/>
      <c r="P468" s="319"/>
      <c r="Q468" s="319"/>
      <c r="R468" s="319"/>
      <c r="S468" s="319"/>
      <c r="T468" s="319"/>
      <c r="U468" s="319"/>
      <c r="V468" s="324"/>
      <c r="W468" s="324"/>
      <c r="X468" s="324"/>
      <c r="Y468" s="324"/>
      <c r="Z468" s="327" t="s">
        <v>1337</v>
      </c>
      <c r="AA468" s="339">
        <v>3740.4</v>
      </c>
      <c r="AB468" s="338"/>
      <c r="AC468" s="338"/>
      <c r="AD468" s="339">
        <v>3536.2</v>
      </c>
      <c r="AE468" s="339">
        <v>3617.7</v>
      </c>
      <c r="AF468" s="327" t="s">
        <v>1337</v>
      </c>
    </row>
    <row r="469" spans="1:32" ht="16.5" customHeight="1">
      <c r="A469" s="326" t="s">
        <v>187</v>
      </c>
      <c r="B469" s="319" t="s">
        <v>90</v>
      </c>
      <c r="C469" s="319" t="s">
        <v>293</v>
      </c>
      <c r="D469" s="319" t="s">
        <v>268</v>
      </c>
      <c r="E469" s="319"/>
      <c r="F469" s="319"/>
      <c r="G469" s="319"/>
      <c r="H469" s="319"/>
      <c r="I469" s="319"/>
      <c r="J469" s="319"/>
      <c r="K469" s="319"/>
      <c r="L469" s="319"/>
      <c r="M469" s="319"/>
      <c r="N469" s="319"/>
      <c r="O469" s="319"/>
      <c r="P469" s="319"/>
      <c r="Q469" s="319"/>
      <c r="R469" s="319"/>
      <c r="S469" s="319"/>
      <c r="T469" s="319"/>
      <c r="U469" s="319"/>
      <c r="V469" s="324"/>
      <c r="W469" s="324"/>
      <c r="X469" s="324"/>
      <c r="Y469" s="324"/>
      <c r="Z469" s="327" t="s">
        <v>187</v>
      </c>
      <c r="AA469" s="339">
        <v>1190.4</v>
      </c>
      <c r="AB469" s="338"/>
      <c r="AC469" s="338"/>
      <c r="AD469" s="339">
        <v>994.3</v>
      </c>
      <c r="AE469" s="339">
        <v>1017.2</v>
      </c>
      <c r="AF469" s="327" t="s">
        <v>187</v>
      </c>
    </row>
    <row r="470" spans="1:32" ht="70.5" customHeight="1">
      <c r="A470" s="328" t="s">
        <v>898</v>
      </c>
      <c r="B470" s="329" t="s">
        <v>90</v>
      </c>
      <c r="C470" s="329" t="s">
        <v>293</v>
      </c>
      <c r="D470" s="329" t="s">
        <v>268</v>
      </c>
      <c r="E470" s="329" t="s">
        <v>899</v>
      </c>
      <c r="F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  <c r="R470" s="329"/>
      <c r="S470" s="329"/>
      <c r="T470" s="329"/>
      <c r="U470" s="329"/>
      <c r="V470" s="330"/>
      <c r="W470" s="330"/>
      <c r="X470" s="330"/>
      <c r="Y470" s="330"/>
      <c r="Z470" s="331" t="s">
        <v>898</v>
      </c>
      <c r="AA470" s="340">
        <v>1190.4</v>
      </c>
      <c r="AB470" s="341"/>
      <c r="AC470" s="341"/>
      <c r="AD470" s="340">
        <v>994.3</v>
      </c>
      <c r="AE470" s="340">
        <v>1017.2</v>
      </c>
      <c r="AF470" s="331" t="s">
        <v>898</v>
      </c>
    </row>
    <row r="471" spans="1:32" ht="50.25" customHeight="1">
      <c r="A471" s="328" t="s">
        <v>900</v>
      </c>
      <c r="B471" s="329" t="s">
        <v>90</v>
      </c>
      <c r="C471" s="329" t="s">
        <v>293</v>
      </c>
      <c r="D471" s="329" t="s">
        <v>268</v>
      </c>
      <c r="E471" s="329" t="s">
        <v>901</v>
      </c>
      <c r="F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  <c r="R471" s="329"/>
      <c r="S471" s="329"/>
      <c r="T471" s="329"/>
      <c r="U471" s="329"/>
      <c r="V471" s="330"/>
      <c r="W471" s="330"/>
      <c r="X471" s="330"/>
      <c r="Y471" s="330"/>
      <c r="Z471" s="331" t="s">
        <v>900</v>
      </c>
      <c r="AA471" s="340">
        <v>162.5</v>
      </c>
      <c r="AB471" s="341"/>
      <c r="AC471" s="341"/>
      <c r="AD471" s="340">
        <v>146.1</v>
      </c>
      <c r="AE471" s="340">
        <v>149.4</v>
      </c>
      <c r="AF471" s="331" t="s">
        <v>900</v>
      </c>
    </row>
    <row r="472" spans="1:32" ht="72.75" customHeight="1">
      <c r="A472" s="328" t="s">
        <v>265</v>
      </c>
      <c r="B472" s="329" t="s">
        <v>90</v>
      </c>
      <c r="C472" s="329" t="s">
        <v>293</v>
      </c>
      <c r="D472" s="329" t="s">
        <v>268</v>
      </c>
      <c r="E472" s="329" t="s">
        <v>902</v>
      </c>
      <c r="F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  <c r="R472" s="329"/>
      <c r="S472" s="329"/>
      <c r="T472" s="329"/>
      <c r="U472" s="329"/>
      <c r="V472" s="330"/>
      <c r="W472" s="330"/>
      <c r="X472" s="330"/>
      <c r="Y472" s="330"/>
      <c r="Z472" s="331" t="s">
        <v>265</v>
      </c>
      <c r="AA472" s="340">
        <v>162.5</v>
      </c>
      <c r="AB472" s="341"/>
      <c r="AC472" s="341"/>
      <c r="AD472" s="340">
        <v>146.1</v>
      </c>
      <c r="AE472" s="340">
        <v>149.4</v>
      </c>
      <c r="AF472" s="331" t="s">
        <v>265</v>
      </c>
    </row>
    <row r="473" spans="1:32" ht="63" customHeight="1">
      <c r="A473" s="328" t="s">
        <v>249</v>
      </c>
      <c r="B473" s="329" t="s">
        <v>90</v>
      </c>
      <c r="C473" s="329" t="s">
        <v>293</v>
      </c>
      <c r="D473" s="329" t="s">
        <v>268</v>
      </c>
      <c r="E473" s="329" t="s">
        <v>903</v>
      </c>
      <c r="F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  <c r="R473" s="329"/>
      <c r="S473" s="329"/>
      <c r="T473" s="329"/>
      <c r="U473" s="329"/>
      <c r="V473" s="330"/>
      <c r="W473" s="330"/>
      <c r="X473" s="330"/>
      <c r="Y473" s="330"/>
      <c r="Z473" s="331" t="s">
        <v>249</v>
      </c>
      <c r="AA473" s="340">
        <v>85</v>
      </c>
      <c r="AB473" s="341"/>
      <c r="AC473" s="341"/>
      <c r="AD473" s="340">
        <v>84.2</v>
      </c>
      <c r="AE473" s="340">
        <v>86.1</v>
      </c>
      <c r="AF473" s="331" t="s">
        <v>249</v>
      </c>
    </row>
    <row r="474" spans="1:32" ht="18" customHeight="1">
      <c r="A474" s="328" t="s">
        <v>753</v>
      </c>
      <c r="B474" s="329" t="s">
        <v>90</v>
      </c>
      <c r="C474" s="329" t="s">
        <v>293</v>
      </c>
      <c r="D474" s="329" t="s">
        <v>268</v>
      </c>
      <c r="E474" s="329" t="s">
        <v>903</v>
      </c>
      <c r="F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  <c r="R474" s="329"/>
      <c r="S474" s="329"/>
      <c r="T474" s="329" t="s">
        <v>754</v>
      </c>
      <c r="U474" s="329"/>
      <c r="V474" s="330"/>
      <c r="W474" s="330"/>
      <c r="X474" s="330"/>
      <c r="Y474" s="330"/>
      <c r="Z474" s="331" t="s">
        <v>753</v>
      </c>
      <c r="AA474" s="340">
        <v>85</v>
      </c>
      <c r="AB474" s="341"/>
      <c r="AC474" s="341"/>
      <c r="AD474" s="340">
        <v>84.2</v>
      </c>
      <c r="AE474" s="340">
        <v>86.1</v>
      </c>
      <c r="AF474" s="331" t="s">
        <v>753</v>
      </c>
    </row>
    <row r="475" spans="1:32" ht="66" customHeight="1">
      <c r="A475" s="328" t="s">
        <v>904</v>
      </c>
      <c r="B475" s="329" t="s">
        <v>90</v>
      </c>
      <c r="C475" s="329" t="s">
        <v>293</v>
      </c>
      <c r="D475" s="329" t="s">
        <v>268</v>
      </c>
      <c r="E475" s="329" t="s">
        <v>905</v>
      </c>
      <c r="F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  <c r="R475" s="329"/>
      <c r="S475" s="329"/>
      <c r="T475" s="329"/>
      <c r="U475" s="329"/>
      <c r="V475" s="330"/>
      <c r="W475" s="330"/>
      <c r="X475" s="330"/>
      <c r="Y475" s="330"/>
      <c r="Z475" s="331" t="s">
        <v>904</v>
      </c>
      <c r="AA475" s="340">
        <v>15</v>
      </c>
      <c r="AB475" s="341"/>
      <c r="AC475" s="341"/>
      <c r="AD475" s="340"/>
      <c r="AE475" s="340"/>
      <c r="AF475" s="331" t="s">
        <v>904</v>
      </c>
    </row>
    <row r="476" spans="1:32" ht="19.5" customHeight="1">
      <c r="A476" s="328" t="s">
        <v>753</v>
      </c>
      <c r="B476" s="329" t="s">
        <v>90</v>
      </c>
      <c r="C476" s="329" t="s">
        <v>293</v>
      </c>
      <c r="D476" s="329" t="s">
        <v>268</v>
      </c>
      <c r="E476" s="329" t="s">
        <v>905</v>
      </c>
      <c r="F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  <c r="T476" s="329" t="s">
        <v>754</v>
      </c>
      <c r="U476" s="329"/>
      <c r="V476" s="330"/>
      <c r="W476" s="330"/>
      <c r="X476" s="330"/>
      <c r="Y476" s="330"/>
      <c r="Z476" s="331" t="s">
        <v>753</v>
      </c>
      <c r="AA476" s="340">
        <v>15</v>
      </c>
      <c r="AB476" s="341"/>
      <c r="AC476" s="341"/>
      <c r="AD476" s="340"/>
      <c r="AE476" s="340"/>
      <c r="AF476" s="331" t="s">
        <v>753</v>
      </c>
    </row>
    <row r="477" spans="1:32" ht="51.75" customHeight="1">
      <c r="A477" s="328" t="s">
        <v>469</v>
      </c>
      <c r="B477" s="329" t="s">
        <v>90</v>
      </c>
      <c r="C477" s="329" t="s">
        <v>293</v>
      </c>
      <c r="D477" s="329" t="s">
        <v>268</v>
      </c>
      <c r="E477" s="329" t="s">
        <v>909</v>
      </c>
      <c r="F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  <c r="T477" s="329"/>
      <c r="U477" s="329"/>
      <c r="V477" s="330"/>
      <c r="W477" s="330"/>
      <c r="X477" s="330"/>
      <c r="Y477" s="330"/>
      <c r="Z477" s="331" t="s">
        <v>469</v>
      </c>
      <c r="AA477" s="340">
        <v>62.5</v>
      </c>
      <c r="AB477" s="341"/>
      <c r="AC477" s="341"/>
      <c r="AD477" s="340">
        <v>61.9</v>
      </c>
      <c r="AE477" s="340">
        <v>63.3</v>
      </c>
      <c r="AF477" s="331" t="s">
        <v>469</v>
      </c>
    </row>
    <row r="478" spans="1:32" ht="18.75" customHeight="1">
      <c r="A478" s="328" t="s">
        <v>753</v>
      </c>
      <c r="B478" s="329" t="s">
        <v>90</v>
      </c>
      <c r="C478" s="329" t="s">
        <v>293</v>
      </c>
      <c r="D478" s="329" t="s">
        <v>268</v>
      </c>
      <c r="E478" s="329" t="s">
        <v>909</v>
      </c>
      <c r="F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  <c r="T478" s="329" t="s">
        <v>754</v>
      </c>
      <c r="U478" s="329"/>
      <c r="V478" s="330"/>
      <c r="W478" s="330"/>
      <c r="X478" s="330"/>
      <c r="Y478" s="330"/>
      <c r="Z478" s="331" t="s">
        <v>753</v>
      </c>
      <c r="AA478" s="340">
        <v>62.5</v>
      </c>
      <c r="AB478" s="341"/>
      <c r="AC478" s="341"/>
      <c r="AD478" s="340">
        <v>61.9</v>
      </c>
      <c r="AE478" s="340">
        <v>63.3</v>
      </c>
      <c r="AF478" s="331" t="s">
        <v>753</v>
      </c>
    </row>
    <row r="479" spans="1:32" ht="35.25" customHeight="1">
      <c r="A479" s="328" t="s">
        <v>911</v>
      </c>
      <c r="B479" s="329" t="s">
        <v>90</v>
      </c>
      <c r="C479" s="329" t="s">
        <v>293</v>
      </c>
      <c r="D479" s="329" t="s">
        <v>268</v>
      </c>
      <c r="E479" s="329" t="s">
        <v>912</v>
      </c>
      <c r="F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  <c r="T479" s="329"/>
      <c r="U479" s="329"/>
      <c r="V479" s="330"/>
      <c r="W479" s="330"/>
      <c r="X479" s="330"/>
      <c r="Y479" s="330"/>
      <c r="Z479" s="331" t="s">
        <v>911</v>
      </c>
      <c r="AA479" s="340">
        <v>1027.9</v>
      </c>
      <c r="AB479" s="341"/>
      <c r="AC479" s="341"/>
      <c r="AD479" s="340">
        <v>848.2</v>
      </c>
      <c r="AE479" s="340">
        <v>867.8</v>
      </c>
      <c r="AF479" s="331" t="s">
        <v>911</v>
      </c>
    </row>
    <row r="480" spans="1:32" ht="52.5" customHeight="1">
      <c r="A480" s="328" t="s">
        <v>913</v>
      </c>
      <c r="B480" s="329" t="s">
        <v>90</v>
      </c>
      <c r="C480" s="329" t="s">
        <v>293</v>
      </c>
      <c r="D480" s="329" t="s">
        <v>268</v>
      </c>
      <c r="E480" s="329" t="s">
        <v>914</v>
      </c>
      <c r="F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  <c r="T480" s="329"/>
      <c r="U480" s="329"/>
      <c r="V480" s="330"/>
      <c r="W480" s="330"/>
      <c r="X480" s="330"/>
      <c r="Y480" s="330"/>
      <c r="Z480" s="331" t="s">
        <v>913</v>
      </c>
      <c r="AA480" s="340">
        <v>1027.9</v>
      </c>
      <c r="AB480" s="341"/>
      <c r="AC480" s="341"/>
      <c r="AD480" s="340">
        <v>848.2</v>
      </c>
      <c r="AE480" s="340">
        <v>867.8</v>
      </c>
      <c r="AF480" s="331" t="s">
        <v>913</v>
      </c>
    </row>
    <row r="481" spans="1:32" ht="65.25" customHeight="1">
      <c r="A481" s="328" t="s">
        <v>251</v>
      </c>
      <c r="B481" s="329" t="s">
        <v>90</v>
      </c>
      <c r="C481" s="329" t="s">
        <v>293</v>
      </c>
      <c r="D481" s="329" t="s">
        <v>268</v>
      </c>
      <c r="E481" s="329" t="s">
        <v>915</v>
      </c>
      <c r="F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30"/>
      <c r="W481" s="330"/>
      <c r="X481" s="330"/>
      <c r="Y481" s="330"/>
      <c r="Z481" s="331" t="s">
        <v>251</v>
      </c>
      <c r="AA481" s="340">
        <v>855.9</v>
      </c>
      <c r="AB481" s="341"/>
      <c r="AC481" s="341"/>
      <c r="AD481" s="340">
        <v>848.2</v>
      </c>
      <c r="AE481" s="340">
        <v>867.8</v>
      </c>
      <c r="AF481" s="331" t="s">
        <v>251</v>
      </c>
    </row>
    <row r="482" spans="1:32" ht="17.25" customHeight="1">
      <c r="A482" s="328" t="s">
        <v>753</v>
      </c>
      <c r="B482" s="329" t="s">
        <v>90</v>
      </c>
      <c r="C482" s="329" t="s">
        <v>293</v>
      </c>
      <c r="D482" s="329" t="s">
        <v>268</v>
      </c>
      <c r="E482" s="329" t="s">
        <v>915</v>
      </c>
      <c r="F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  <c r="R482" s="329"/>
      <c r="S482" s="329"/>
      <c r="T482" s="329" t="s">
        <v>754</v>
      </c>
      <c r="U482" s="329"/>
      <c r="V482" s="330"/>
      <c r="W482" s="330"/>
      <c r="X482" s="330"/>
      <c r="Y482" s="330"/>
      <c r="Z482" s="331" t="s">
        <v>753</v>
      </c>
      <c r="AA482" s="340">
        <v>855.9</v>
      </c>
      <c r="AB482" s="341"/>
      <c r="AC482" s="341"/>
      <c r="AD482" s="340">
        <v>848.2</v>
      </c>
      <c r="AE482" s="340">
        <v>867.8</v>
      </c>
      <c r="AF482" s="331" t="s">
        <v>753</v>
      </c>
    </row>
    <row r="483" spans="1:32" ht="24" customHeight="1">
      <c r="A483" s="328" t="s">
        <v>267</v>
      </c>
      <c r="B483" s="329" t="s">
        <v>90</v>
      </c>
      <c r="C483" s="329" t="s">
        <v>293</v>
      </c>
      <c r="D483" s="329" t="s">
        <v>268</v>
      </c>
      <c r="E483" s="329" t="s">
        <v>916</v>
      </c>
      <c r="F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  <c r="R483" s="329"/>
      <c r="S483" s="329"/>
      <c r="T483" s="329"/>
      <c r="U483" s="329"/>
      <c r="V483" s="330"/>
      <c r="W483" s="330"/>
      <c r="X483" s="330"/>
      <c r="Y483" s="330"/>
      <c r="Z483" s="331" t="s">
        <v>267</v>
      </c>
      <c r="AA483" s="340">
        <v>172</v>
      </c>
      <c r="AB483" s="341"/>
      <c r="AC483" s="341"/>
      <c r="AD483" s="340"/>
      <c r="AE483" s="340"/>
      <c r="AF483" s="331" t="s">
        <v>267</v>
      </c>
    </row>
    <row r="484" spans="1:32" ht="21" customHeight="1">
      <c r="A484" s="328" t="s">
        <v>753</v>
      </c>
      <c r="B484" s="329" t="s">
        <v>90</v>
      </c>
      <c r="C484" s="329" t="s">
        <v>293</v>
      </c>
      <c r="D484" s="329" t="s">
        <v>268</v>
      </c>
      <c r="E484" s="329" t="s">
        <v>916</v>
      </c>
      <c r="F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  <c r="R484" s="329"/>
      <c r="S484" s="329"/>
      <c r="T484" s="329" t="s">
        <v>754</v>
      </c>
      <c r="U484" s="329"/>
      <c r="V484" s="330"/>
      <c r="W484" s="330"/>
      <c r="X484" s="330"/>
      <c r="Y484" s="330"/>
      <c r="Z484" s="331" t="s">
        <v>753</v>
      </c>
      <c r="AA484" s="340">
        <v>172</v>
      </c>
      <c r="AB484" s="341"/>
      <c r="AC484" s="341"/>
      <c r="AD484" s="340"/>
      <c r="AE484" s="340"/>
      <c r="AF484" s="331" t="s">
        <v>753</v>
      </c>
    </row>
    <row r="485" spans="1:32" ht="16.5" customHeight="1">
      <c r="A485" s="326" t="s">
        <v>189</v>
      </c>
      <c r="B485" s="319" t="s">
        <v>90</v>
      </c>
      <c r="C485" s="319" t="s">
        <v>293</v>
      </c>
      <c r="D485" s="319" t="s">
        <v>277</v>
      </c>
      <c r="E485" s="319"/>
      <c r="F485" s="319"/>
      <c r="G485" s="319"/>
      <c r="H485" s="319"/>
      <c r="I485" s="319"/>
      <c r="J485" s="319"/>
      <c r="K485" s="319"/>
      <c r="L485" s="319"/>
      <c r="M485" s="319"/>
      <c r="N485" s="319"/>
      <c r="O485" s="319"/>
      <c r="P485" s="319"/>
      <c r="Q485" s="319"/>
      <c r="R485" s="319"/>
      <c r="S485" s="319"/>
      <c r="T485" s="319"/>
      <c r="U485" s="319"/>
      <c r="V485" s="324"/>
      <c r="W485" s="324"/>
      <c r="X485" s="324"/>
      <c r="Y485" s="324"/>
      <c r="Z485" s="327" t="s">
        <v>189</v>
      </c>
      <c r="AA485" s="339">
        <v>2550</v>
      </c>
      <c r="AB485" s="338"/>
      <c r="AC485" s="338"/>
      <c r="AD485" s="339">
        <v>2541.9</v>
      </c>
      <c r="AE485" s="339">
        <v>2600.5</v>
      </c>
      <c r="AF485" s="327" t="s">
        <v>189</v>
      </c>
    </row>
    <row r="486" spans="1:32" ht="73.5" customHeight="1">
      <c r="A486" s="328" t="s">
        <v>898</v>
      </c>
      <c r="B486" s="329" t="s">
        <v>90</v>
      </c>
      <c r="C486" s="329" t="s">
        <v>293</v>
      </c>
      <c r="D486" s="329" t="s">
        <v>277</v>
      </c>
      <c r="E486" s="329" t="s">
        <v>899</v>
      </c>
      <c r="F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  <c r="R486" s="329"/>
      <c r="S486" s="329"/>
      <c r="T486" s="329"/>
      <c r="U486" s="329"/>
      <c r="V486" s="330"/>
      <c r="W486" s="330"/>
      <c r="X486" s="330"/>
      <c r="Y486" s="330"/>
      <c r="Z486" s="331" t="s">
        <v>898</v>
      </c>
      <c r="AA486" s="340">
        <v>2550</v>
      </c>
      <c r="AB486" s="341"/>
      <c r="AC486" s="341"/>
      <c r="AD486" s="340">
        <v>2541.9</v>
      </c>
      <c r="AE486" s="340">
        <v>2600.5</v>
      </c>
      <c r="AF486" s="331" t="s">
        <v>898</v>
      </c>
    </row>
    <row r="487" spans="1:32" ht="48" customHeight="1">
      <c r="A487" s="328" t="s">
        <v>900</v>
      </c>
      <c r="B487" s="329" t="s">
        <v>90</v>
      </c>
      <c r="C487" s="329" t="s">
        <v>293</v>
      </c>
      <c r="D487" s="329" t="s">
        <v>277</v>
      </c>
      <c r="E487" s="329" t="s">
        <v>901</v>
      </c>
      <c r="F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  <c r="R487" s="329"/>
      <c r="S487" s="329"/>
      <c r="T487" s="329"/>
      <c r="U487" s="329"/>
      <c r="V487" s="330"/>
      <c r="W487" s="330"/>
      <c r="X487" s="330"/>
      <c r="Y487" s="330"/>
      <c r="Z487" s="331" t="s">
        <v>900</v>
      </c>
      <c r="AA487" s="340">
        <v>2550</v>
      </c>
      <c r="AB487" s="341"/>
      <c r="AC487" s="341"/>
      <c r="AD487" s="340">
        <v>2541.9</v>
      </c>
      <c r="AE487" s="340">
        <v>2600.5</v>
      </c>
      <c r="AF487" s="331" t="s">
        <v>900</v>
      </c>
    </row>
    <row r="488" spans="1:32" ht="75" customHeight="1">
      <c r="A488" s="328" t="s">
        <v>265</v>
      </c>
      <c r="B488" s="329" t="s">
        <v>90</v>
      </c>
      <c r="C488" s="329" t="s">
        <v>293</v>
      </c>
      <c r="D488" s="329" t="s">
        <v>277</v>
      </c>
      <c r="E488" s="329" t="s">
        <v>902</v>
      </c>
      <c r="F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  <c r="R488" s="329"/>
      <c r="S488" s="329"/>
      <c r="T488" s="329"/>
      <c r="U488" s="329"/>
      <c r="V488" s="330"/>
      <c r="W488" s="330"/>
      <c r="X488" s="330"/>
      <c r="Y488" s="330"/>
      <c r="Z488" s="331" t="s">
        <v>265</v>
      </c>
      <c r="AA488" s="340">
        <v>2550</v>
      </c>
      <c r="AB488" s="341"/>
      <c r="AC488" s="341"/>
      <c r="AD488" s="340">
        <v>2541.9</v>
      </c>
      <c r="AE488" s="340">
        <v>2600.5</v>
      </c>
      <c r="AF488" s="331" t="s">
        <v>265</v>
      </c>
    </row>
    <row r="489" spans="1:32" ht="69.75" customHeight="1">
      <c r="A489" s="328" t="s">
        <v>904</v>
      </c>
      <c r="B489" s="329" t="s">
        <v>90</v>
      </c>
      <c r="C489" s="329" t="s">
        <v>293</v>
      </c>
      <c r="D489" s="329" t="s">
        <v>277</v>
      </c>
      <c r="E489" s="329" t="s">
        <v>905</v>
      </c>
      <c r="F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  <c r="R489" s="329"/>
      <c r="S489" s="329"/>
      <c r="T489" s="329"/>
      <c r="U489" s="329"/>
      <c r="V489" s="330"/>
      <c r="W489" s="330"/>
      <c r="X489" s="330"/>
      <c r="Y489" s="330"/>
      <c r="Z489" s="331" t="s">
        <v>904</v>
      </c>
      <c r="AA489" s="340">
        <v>2550</v>
      </c>
      <c r="AB489" s="341"/>
      <c r="AC489" s="341"/>
      <c r="AD489" s="340">
        <v>2541.9</v>
      </c>
      <c r="AE489" s="340">
        <v>2600.5</v>
      </c>
      <c r="AF489" s="331" t="s">
        <v>904</v>
      </c>
    </row>
    <row r="490" spans="1:32" ht="20.25" customHeight="1">
      <c r="A490" s="328" t="s">
        <v>753</v>
      </c>
      <c r="B490" s="329" t="s">
        <v>90</v>
      </c>
      <c r="C490" s="329" t="s">
        <v>293</v>
      </c>
      <c r="D490" s="329" t="s">
        <v>277</v>
      </c>
      <c r="E490" s="329" t="s">
        <v>905</v>
      </c>
      <c r="F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  <c r="R490" s="329"/>
      <c r="S490" s="329"/>
      <c r="T490" s="329" t="s">
        <v>754</v>
      </c>
      <c r="U490" s="329"/>
      <c r="V490" s="330"/>
      <c r="W490" s="330"/>
      <c r="X490" s="330"/>
      <c r="Y490" s="330"/>
      <c r="Z490" s="331" t="s">
        <v>753</v>
      </c>
      <c r="AA490" s="340">
        <v>2550</v>
      </c>
      <c r="AB490" s="341"/>
      <c r="AC490" s="341"/>
      <c r="AD490" s="340">
        <v>2541.9</v>
      </c>
      <c r="AE490" s="340">
        <v>2600.5</v>
      </c>
      <c r="AF490" s="331" t="s">
        <v>753</v>
      </c>
    </row>
    <row r="491" spans="1:32" ht="16.5" customHeight="1">
      <c r="A491" s="326" t="s">
        <v>1341</v>
      </c>
      <c r="B491" s="319" t="s">
        <v>90</v>
      </c>
      <c r="C491" s="319" t="s">
        <v>325</v>
      </c>
      <c r="D491" s="319" t="s">
        <v>264</v>
      </c>
      <c r="E491" s="319"/>
      <c r="F491" s="319"/>
      <c r="G491" s="319"/>
      <c r="H491" s="319"/>
      <c r="I491" s="319"/>
      <c r="J491" s="319"/>
      <c r="K491" s="319"/>
      <c r="L491" s="319"/>
      <c r="M491" s="319"/>
      <c r="N491" s="319"/>
      <c r="O491" s="319"/>
      <c r="P491" s="319"/>
      <c r="Q491" s="319"/>
      <c r="R491" s="319"/>
      <c r="S491" s="319"/>
      <c r="T491" s="319"/>
      <c r="U491" s="319"/>
      <c r="V491" s="324"/>
      <c r="W491" s="324"/>
      <c r="X491" s="324"/>
      <c r="Y491" s="324"/>
      <c r="Z491" s="327" t="s">
        <v>1341</v>
      </c>
      <c r="AA491" s="339">
        <v>2196.4</v>
      </c>
      <c r="AB491" s="338"/>
      <c r="AC491" s="338"/>
      <c r="AD491" s="339">
        <v>2176.6</v>
      </c>
      <c r="AE491" s="339">
        <v>2226.8</v>
      </c>
      <c r="AF491" s="327" t="s">
        <v>1341</v>
      </c>
    </row>
    <row r="492" spans="1:32" ht="16.5" customHeight="1">
      <c r="A492" s="326" t="s">
        <v>210</v>
      </c>
      <c r="B492" s="319" t="s">
        <v>90</v>
      </c>
      <c r="C492" s="319" t="s">
        <v>325</v>
      </c>
      <c r="D492" s="319" t="s">
        <v>263</v>
      </c>
      <c r="E492" s="319"/>
      <c r="F492" s="319"/>
      <c r="G492" s="319"/>
      <c r="H492" s="319"/>
      <c r="I492" s="319"/>
      <c r="J492" s="319"/>
      <c r="K492" s="319"/>
      <c r="L492" s="319"/>
      <c r="M492" s="319"/>
      <c r="N492" s="319"/>
      <c r="O492" s="319"/>
      <c r="P492" s="319"/>
      <c r="Q492" s="319"/>
      <c r="R492" s="319"/>
      <c r="S492" s="319"/>
      <c r="T492" s="319"/>
      <c r="U492" s="319"/>
      <c r="V492" s="324"/>
      <c r="W492" s="324"/>
      <c r="X492" s="324"/>
      <c r="Y492" s="324"/>
      <c r="Z492" s="327" t="s">
        <v>210</v>
      </c>
      <c r="AA492" s="339">
        <v>2196.4</v>
      </c>
      <c r="AB492" s="338"/>
      <c r="AC492" s="338"/>
      <c r="AD492" s="339">
        <v>2176.6</v>
      </c>
      <c r="AE492" s="339">
        <v>2226.8</v>
      </c>
      <c r="AF492" s="327" t="s">
        <v>210</v>
      </c>
    </row>
    <row r="493" spans="1:32" ht="75" customHeight="1">
      <c r="A493" s="328" t="s">
        <v>898</v>
      </c>
      <c r="B493" s="329" t="s">
        <v>90</v>
      </c>
      <c r="C493" s="329" t="s">
        <v>325</v>
      </c>
      <c r="D493" s="329" t="s">
        <v>263</v>
      </c>
      <c r="E493" s="329" t="s">
        <v>899</v>
      </c>
      <c r="F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  <c r="R493" s="329"/>
      <c r="S493" s="329"/>
      <c r="T493" s="329"/>
      <c r="U493" s="329"/>
      <c r="V493" s="330"/>
      <c r="W493" s="330"/>
      <c r="X493" s="330"/>
      <c r="Y493" s="330"/>
      <c r="Z493" s="331" t="s">
        <v>898</v>
      </c>
      <c r="AA493" s="340">
        <v>809.4</v>
      </c>
      <c r="AB493" s="341"/>
      <c r="AC493" s="341"/>
      <c r="AD493" s="340">
        <v>802.1</v>
      </c>
      <c r="AE493" s="340">
        <v>820.6</v>
      </c>
      <c r="AF493" s="331" t="s">
        <v>898</v>
      </c>
    </row>
    <row r="494" spans="1:32" ht="53.25" customHeight="1">
      <c r="A494" s="328" t="s">
        <v>900</v>
      </c>
      <c r="B494" s="329" t="s">
        <v>90</v>
      </c>
      <c r="C494" s="329" t="s">
        <v>325</v>
      </c>
      <c r="D494" s="329" t="s">
        <v>263</v>
      </c>
      <c r="E494" s="329" t="s">
        <v>901</v>
      </c>
      <c r="F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  <c r="R494" s="329"/>
      <c r="S494" s="329"/>
      <c r="T494" s="329"/>
      <c r="U494" s="329"/>
      <c r="V494" s="330"/>
      <c r="W494" s="330"/>
      <c r="X494" s="330"/>
      <c r="Y494" s="330"/>
      <c r="Z494" s="331" t="s">
        <v>900</v>
      </c>
      <c r="AA494" s="340">
        <v>809.4</v>
      </c>
      <c r="AB494" s="341"/>
      <c r="AC494" s="341"/>
      <c r="AD494" s="340">
        <v>802.1</v>
      </c>
      <c r="AE494" s="340">
        <v>820.6</v>
      </c>
      <c r="AF494" s="331" t="s">
        <v>900</v>
      </c>
    </row>
    <row r="495" spans="1:32" ht="67.5" customHeight="1">
      <c r="A495" s="328" t="s">
        <v>265</v>
      </c>
      <c r="B495" s="329" t="s">
        <v>90</v>
      </c>
      <c r="C495" s="329" t="s">
        <v>325</v>
      </c>
      <c r="D495" s="329" t="s">
        <v>263</v>
      </c>
      <c r="E495" s="329" t="s">
        <v>902</v>
      </c>
      <c r="F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30"/>
      <c r="W495" s="330"/>
      <c r="X495" s="330"/>
      <c r="Y495" s="330"/>
      <c r="Z495" s="331" t="s">
        <v>265</v>
      </c>
      <c r="AA495" s="340">
        <v>809.4</v>
      </c>
      <c r="AB495" s="341"/>
      <c r="AC495" s="341"/>
      <c r="AD495" s="340">
        <v>802.1</v>
      </c>
      <c r="AE495" s="340">
        <v>820.6</v>
      </c>
      <c r="AF495" s="331" t="s">
        <v>265</v>
      </c>
    </row>
    <row r="496" spans="1:32" ht="75" customHeight="1">
      <c r="A496" s="328" t="s">
        <v>904</v>
      </c>
      <c r="B496" s="329" t="s">
        <v>90</v>
      </c>
      <c r="C496" s="329" t="s">
        <v>325</v>
      </c>
      <c r="D496" s="329" t="s">
        <v>263</v>
      </c>
      <c r="E496" s="329" t="s">
        <v>905</v>
      </c>
      <c r="F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  <c r="R496" s="329"/>
      <c r="S496" s="329"/>
      <c r="T496" s="329"/>
      <c r="U496" s="329"/>
      <c r="V496" s="330"/>
      <c r="W496" s="330"/>
      <c r="X496" s="330"/>
      <c r="Y496" s="330"/>
      <c r="Z496" s="331" t="s">
        <v>904</v>
      </c>
      <c r="AA496" s="340">
        <v>809.4</v>
      </c>
      <c r="AB496" s="341"/>
      <c r="AC496" s="341"/>
      <c r="AD496" s="340">
        <v>802.1</v>
      </c>
      <c r="AE496" s="340">
        <v>820.6</v>
      </c>
      <c r="AF496" s="331" t="s">
        <v>904</v>
      </c>
    </row>
    <row r="497" spans="1:32" ht="20.25" customHeight="1">
      <c r="A497" s="328" t="s">
        <v>753</v>
      </c>
      <c r="B497" s="329" t="s">
        <v>90</v>
      </c>
      <c r="C497" s="329" t="s">
        <v>325</v>
      </c>
      <c r="D497" s="329" t="s">
        <v>263</v>
      </c>
      <c r="E497" s="329" t="s">
        <v>905</v>
      </c>
      <c r="F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  <c r="R497" s="329"/>
      <c r="S497" s="329"/>
      <c r="T497" s="329" t="s">
        <v>754</v>
      </c>
      <c r="U497" s="329"/>
      <c r="V497" s="330"/>
      <c r="W497" s="330"/>
      <c r="X497" s="330"/>
      <c r="Y497" s="330"/>
      <c r="Z497" s="331" t="s">
        <v>753</v>
      </c>
      <c r="AA497" s="340">
        <v>809.4</v>
      </c>
      <c r="AB497" s="341"/>
      <c r="AC497" s="341"/>
      <c r="AD497" s="340">
        <v>802.1</v>
      </c>
      <c r="AE497" s="340">
        <v>820.6</v>
      </c>
      <c r="AF497" s="331" t="s">
        <v>753</v>
      </c>
    </row>
    <row r="498" spans="1:32" ht="48" customHeight="1">
      <c r="A498" s="328" t="s">
        <v>944</v>
      </c>
      <c r="B498" s="329" t="s">
        <v>90</v>
      </c>
      <c r="C498" s="329" t="s">
        <v>325</v>
      </c>
      <c r="D498" s="329" t="s">
        <v>263</v>
      </c>
      <c r="E498" s="329" t="s">
        <v>945</v>
      </c>
      <c r="F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  <c r="R498" s="329"/>
      <c r="S498" s="329"/>
      <c r="T498" s="329"/>
      <c r="U498" s="329"/>
      <c r="V498" s="330"/>
      <c r="W498" s="330"/>
      <c r="X498" s="330"/>
      <c r="Y498" s="330"/>
      <c r="Z498" s="331" t="s">
        <v>944</v>
      </c>
      <c r="AA498" s="340">
        <v>1387</v>
      </c>
      <c r="AB498" s="341"/>
      <c r="AC498" s="341"/>
      <c r="AD498" s="340">
        <v>1374.5</v>
      </c>
      <c r="AE498" s="340">
        <v>1406.2</v>
      </c>
      <c r="AF498" s="331" t="s">
        <v>944</v>
      </c>
    </row>
    <row r="499" spans="1:32" ht="45.75" customHeight="1">
      <c r="A499" s="328" t="s">
        <v>411</v>
      </c>
      <c r="B499" s="329" t="s">
        <v>90</v>
      </c>
      <c r="C499" s="329" t="s">
        <v>325</v>
      </c>
      <c r="D499" s="329" t="s">
        <v>263</v>
      </c>
      <c r="E499" s="329" t="s">
        <v>952</v>
      </c>
      <c r="F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  <c r="R499" s="329"/>
      <c r="S499" s="329"/>
      <c r="T499" s="329"/>
      <c r="U499" s="329"/>
      <c r="V499" s="330"/>
      <c r="W499" s="330"/>
      <c r="X499" s="330"/>
      <c r="Y499" s="330"/>
      <c r="Z499" s="331" t="s">
        <v>411</v>
      </c>
      <c r="AA499" s="340">
        <v>1387</v>
      </c>
      <c r="AB499" s="341"/>
      <c r="AC499" s="341"/>
      <c r="AD499" s="340">
        <v>1374.5</v>
      </c>
      <c r="AE499" s="340">
        <v>1406.2</v>
      </c>
      <c r="AF499" s="331" t="s">
        <v>411</v>
      </c>
    </row>
    <row r="500" spans="1:32" ht="33" customHeight="1">
      <c r="A500" s="328" t="s">
        <v>289</v>
      </c>
      <c r="B500" s="329" t="s">
        <v>90</v>
      </c>
      <c r="C500" s="329" t="s">
        <v>325</v>
      </c>
      <c r="D500" s="329" t="s">
        <v>263</v>
      </c>
      <c r="E500" s="329" t="s">
        <v>957</v>
      </c>
      <c r="F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  <c r="R500" s="329"/>
      <c r="S500" s="329"/>
      <c r="T500" s="329"/>
      <c r="U500" s="329"/>
      <c r="V500" s="330"/>
      <c r="W500" s="330"/>
      <c r="X500" s="330"/>
      <c r="Y500" s="330"/>
      <c r="Z500" s="331" t="s">
        <v>289</v>
      </c>
      <c r="AA500" s="340">
        <v>1387</v>
      </c>
      <c r="AB500" s="341"/>
      <c r="AC500" s="341"/>
      <c r="AD500" s="340">
        <v>1374.5</v>
      </c>
      <c r="AE500" s="340">
        <v>1406.2</v>
      </c>
      <c r="AF500" s="331" t="s">
        <v>289</v>
      </c>
    </row>
    <row r="501" spans="1:32" ht="31.5" customHeight="1">
      <c r="A501" s="328" t="s">
        <v>252</v>
      </c>
      <c r="B501" s="329" t="s">
        <v>90</v>
      </c>
      <c r="C501" s="329" t="s">
        <v>325</v>
      </c>
      <c r="D501" s="329" t="s">
        <v>263</v>
      </c>
      <c r="E501" s="329" t="s">
        <v>961</v>
      </c>
      <c r="F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  <c r="R501" s="329"/>
      <c r="S501" s="329"/>
      <c r="T501" s="329"/>
      <c r="U501" s="329"/>
      <c r="V501" s="330"/>
      <c r="W501" s="330"/>
      <c r="X501" s="330"/>
      <c r="Y501" s="330"/>
      <c r="Z501" s="331" t="s">
        <v>252</v>
      </c>
      <c r="AA501" s="340">
        <v>1387</v>
      </c>
      <c r="AB501" s="341"/>
      <c r="AC501" s="341"/>
      <c r="AD501" s="340">
        <v>1374.5</v>
      </c>
      <c r="AE501" s="340">
        <v>1406.2</v>
      </c>
      <c r="AF501" s="331" t="s">
        <v>252</v>
      </c>
    </row>
    <row r="502" spans="1:32" ht="24" customHeight="1">
      <c r="A502" s="328" t="s">
        <v>753</v>
      </c>
      <c r="B502" s="329" t="s">
        <v>90</v>
      </c>
      <c r="C502" s="329" t="s">
        <v>325</v>
      </c>
      <c r="D502" s="329" t="s">
        <v>263</v>
      </c>
      <c r="E502" s="329" t="s">
        <v>961</v>
      </c>
      <c r="F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  <c r="R502" s="329"/>
      <c r="S502" s="329"/>
      <c r="T502" s="329" t="s">
        <v>754</v>
      </c>
      <c r="U502" s="329"/>
      <c r="V502" s="330"/>
      <c r="W502" s="330"/>
      <c r="X502" s="330"/>
      <c r="Y502" s="330"/>
      <c r="Z502" s="331" t="s">
        <v>753</v>
      </c>
      <c r="AA502" s="340">
        <v>1387</v>
      </c>
      <c r="AB502" s="341"/>
      <c r="AC502" s="341"/>
      <c r="AD502" s="340">
        <v>1374.5</v>
      </c>
      <c r="AE502" s="340">
        <v>1406.2</v>
      </c>
      <c r="AF502" s="331" t="s">
        <v>753</v>
      </c>
    </row>
    <row r="503" spans="1:32" ht="36" customHeight="1">
      <c r="A503" s="326" t="s">
        <v>1344</v>
      </c>
      <c r="B503" s="319" t="s">
        <v>90</v>
      </c>
      <c r="C503" s="319" t="s">
        <v>368</v>
      </c>
      <c r="D503" s="319" t="s">
        <v>264</v>
      </c>
      <c r="E503" s="319"/>
      <c r="F503" s="319"/>
      <c r="G503" s="319"/>
      <c r="H503" s="319"/>
      <c r="I503" s="319"/>
      <c r="J503" s="319"/>
      <c r="K503" s="319"/>
      <c r="L503" s="319"/>
      <c r="M503" s="319"/>
      <c r="N503" s="319"/>
      <c r="O503" s="319"/>
      <c r="P503" s="319"/>
      <c r="Q503" s="319"/>
      <c r="R503" s="319"/>
      <c r="S503" s="319"/>
      <c r="T503" s="319"/>
      <c r="U503" s="319"/>
      <c r="V503" s="324"/>
      <c r="W503" s="324"/>
      <c r="X503" s="324"/>
      <c r="Y503" s="324"/>
      <c r="Z503" s="327" t="s">
        <v>1344</v>
      </c>
      <c r="AA503" s="339">
        <v>273.7</v>
      </c>
      <c r="AB503" s="338"/>
      <c r="AC503" s="338"/>
      <c r="AD503" s="339">
        <v>271.2</v>
      </c>
      <c r="AE503" s="339">
        <v>277.5</v>
      </c>
      <c r="AF503" s="327" t="s">
        <v>1344</v>
      </c>
    </row>
    <row r="504" spans="1:32" ht="37.5" customHeight="1">
      <c r="A504" s="326" t="s">
        <v>889</v>
      </c>
      <c r="B504" s="319" t="s">
        <v>90</v>
      </c>
      <c r="C504" s="319" t="s">
        <v>368</v>
      </c>
      <c r="D504" s="319" t="s">
        <v>263</v>
      </c>
      <c r="E504" s="319"/>
      <c r="F504" s="319"/>
      <c r="G504" s="319"/>
      <c r="H504" s="319"/>
      <c r="I504" s="319"/>
      <c r="J504" s="319"/>
      <c r="K504" s="319"/>
      <c r="L504" s="319"/>
      <c r="M504" s="319"/>
      <c r="N504" s="319"/>
      <c r="O504" s="319"/>
      <c r="P504" s="319"/>
      <c r="Q504" s="319"/>
      <c r="R504" s="319"/>
      <c r="S504" s="319"/>
      <c r="T504" s="319"/>
      <c r="U504" s="319"/>
      <c r="V504" s="324"/>
      <c r="W504" s="324"/>
      <c r="X504" s="324"/>
      <c r="Y504" s="324"/>
      <c r="Z504" s="327" t="s">
        <v>889</v>
      </c>
      <c r="AA504" s="339">
        <v>273.7</v>
      </c>
      <c r="AB504" s="338"/>
      <c r="AC504" s="338"/>
      <c r="AD504" s="339">
        <v>271.2</v>
      </c>
      <c r="AE504" s="339">
        <v>277.5</v>
      </c>
      <c r="AF504" s="327" t="s">
        <v>889</v>
      </c>
    </row>
    <row r="505" spans="1:32" ht="54.75" customHeight="1">
      <c r="A505" s="328" t="s">
        <v>276</v>
      </c>
      <c r="B505" s="329" t="s">
        <v>90</v>
      </c>
      <c r="C505" s="329" t="s">
        <v>368</v>
      </c>
      <c r="D505" s="329" t="s">
        <v>263</v>
      </c>
      <c r="E505" s="329" t="s">
        <v>932</v>
      </c>
      <c r="F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  <c r="R505" s="329"/>
      <c r="S505" s="329"/>
      <c r="T505" s="329"/>
      <c r="U505" s="329"/>
      <c r="V505" s="330"/>
      <c r="W505" s="330"/>
      <c r="X505" s="330"/>
      <c r="Y505" s="330"/>
      <c r="Z505" s="331" t="s">
        <v>276</v>
      </c>
      <c r="AA505" s="340">
        <v>273.7</v>
      </c>
      <c r="AB505" s="341"/>
      <c r="AC505" s="341"/>
      <c r="AD505" s="340">
        <v>271.2</v>
      </c>
      <c r="AE505" s="340">
        <v>277.5</v>
      </c>
      <c r="AF505" s="331" t="s">
        <v>276</v>
      </c>
    </row>
    <row r="506" spans="1:32" ht="39" customHeight="1">
      <c r="A506" s="328" t="s">
        <v>280</v>
      </c>
      <c r="B506" s="329" t="s">
        <v>90</v>
      </c>
      <c r="C506" s="329" t="s">
        <v>368</v>
      </c>
      <c r="D506" s="329" t="s">
        <v>263</v>
      </c>
      <c r="E506" s="329" t="s">
        <v>939</v>
      </c>
      <c r="F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  <c r="R506" s="329"/>
      <c r="S506" s="329"/>
      <c r="T506" s="329"/>
      <c r="U506" s="329"/>
      <c r="V506" s="330"/>
      <c r="W506" s="330"/>
      <c r="X506" s="330"/>
      <c r="Y506" s="330"/>
      <c r="Z506" s="331" t="s">
        <v>280</v>
      </c>
      <c r="AA506" s="340">
        <v>273.7</v>
      </c>
      <c r="AB506" s="341"/>
      <c r="AC506" s="341"/>
      <c r="AD506" s="340">
        <v>271.2</v>
      </c>
      <c r="AE506" s="340">
        <v>277.5</v>
      </c>
      <c r="AF506" s="331" t="s">
        <v>280</v>
      </c>
    </row>
    <row r="507" spans="1:32" ht="42" customHeight="1">
      <c r="A507" s="328" t="s">
        <v>940</v>
      </c>
      <c r="B507" s="329" t="s">
        <v>90</v>
      </c>
      <c r="C507" s="329" t="s">
        <v>368</v>
      </c>
      <c r="D507" s="329" t="s">
        <v>263</v>
      </c>
      <c r="E507" s="329" t="s">
        <v>941</v>
      </c>
      <c r="F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  <c r="R507" s="329"/>
      <c r="S507" s="329"/>
      <c r="T507" s="329"/>
      <c r="U507" s="329"/>
      <c r="V507" s="330"/>
      <c r="W507" s="330"/>
      <c r="X507" s="330"/>
      <c r="Y507" s="330"/>
      <c r="Z507" s="331" t="s">
        <v>940</v>
      </c>
      <c r="AA507" s="340">
        <v>273.7</v>
      </c>
      <c r="AB507" s="341"/>
      <c r="AC507" s="341"/>
      <c r="AD507" s="340">
        <v>271.2</v>
      </c>
      <c r="AE507" s="340">
        <v>277.5</v>
      </c>
      <c r="AF507" s="331" t="s">
        <v>940</v>
      </c>
    </row>
    <row r="508" spans="1:32" ht="20.25" customHeight="1">
      <c r="A508" s="328" t="s">
        <v>281</v>
      </c>
      <c r="B508" s="329" t="s">
        <v>90</v>
      </c>
      <c r="C508" s="329" t="s">
        <v>368</v>
      </c>
      <c r="D508" s="329" t="s">
        <v>263</v>
      </c>
      <c r="E508" s="329" t="s">
        <v>942</v>
      </c>
      <c r="F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  <c r="R508" s="329"/>
      <c r="S508" s="329"/>
      <c r="T508" s="329"/>
      <c r="U508" s="329"/>
      <c r="V508" s="330"/>
      <c r="W508" s="330"/>
      <c r="X508" s="330"/>
      <c r="Y508" s="330"/>
      <c r="Z508" s="331" t="s">
        <v>281</v>
      </c>
      <c r="AA508" s="340">
        <v>273.7</v>
      </c>
      <c r="AB508" s="341"/>
      <c r="AC508" s="341"/>
      <c r="AD508" s="340">
        <v>271.2</v>
      </c>
      <c r="AE508" s="340">
        <v>277.5</v>
      </c>
      <c r="AF508" s="331" t="s">
        <v>281</v>
      </c>
    </row>
    <row r="509" spans="1:32" ht="21.75" customHeight="1">
      <c r="A509" s="328" t="s">
        <v>756</v>
      </c>
      <c r="B509" s="329" t="s">
        <v>90</v>
      </c>
      <c r="C509" s="329" t="s">
        <v>368</v>
      </c>
      <c r="D509" s="329" t="s">
        <v>263</v>
      </c>
      <c r="E509" s="329" t="s">
        <v>942</v>
      </c>
      <c r="F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  <c r="R509" s="329"/>
      <c r="S509" s="329"/>
      <c r="T509" s="329" t="s">
        <v>943</v>
      </c>
      <c r="U509" s="329"/>
      <c r="V509" s="330"/>
      <c r="W509" s="330"/>
      <c r="X509" s="330"/>
      <c r="Y509" s="330"/>
      <c r="Z509" s="331" t="s">
        <v>756</v>
      </c>
      <c r="AA509" s="340">
        <v>273.7</v>
      </c>
      <c r="AB509" s="341"/>
      <c r="AC509" s="341"/>
      <c r="AD509" s="340">
        <v>271.2</v>
      </c>
      <c r="AE509" s="340">
        <v>277.5</v>
      </c>
      <c r="AF509" s="331" t="s">
        <v>756</v>
      </c>
    </row>
    <row r="510" spans="1:32" ht="52.5" customHeight="1">
      <c r="A510" s="326" t="s">
        <v>1345</v>
      </c>
      <c r="B510" s="319" t="s">
        <v>90</v>
      </c>
      <c r="C510" s="319" t="s">
        <v>1358</v>
      </c>
      <c r="D510" s="319" t="s">
        <v>264</v>
      </c>
      <c r="E510" s="319"/>
      <c r="F510" s="319"/>
      <c r="G510" s="319"/>
      <c r="H510" s="319"/>
      <c r="I510" s="319"/>
      <c r="J510" s="319"/>
      <c r="K510" s="319"/>
      <c r="L510" s="319"/>
      <c r="M510" s="319"/>
      <c r="N510" s="319"/>
      <c r="O510" s="319"/>
      <c r="P510" s="319"/>
      <c r="Q510" s="319"/>
      <c r="R510" s="319"/>
      <c r="S510" s="319"/>
      <c r="T510" s="319"/>
      <c r="U510" s="319"/>
      <c r="V510" s="324"/>
      <c r="W510" s="324"/>
      <c r="X510" s="324"/>
      <c r="Y510" s="324"/>
      <c r="Z510" s="327" t="s">
        <v>1345</v>
      </c>
      <c r="AA510" s="339">
        <v>183711.1</v>
      </c>
      <c r="AB510" s="338"/>
      <c r="AC510" s="338"/>
      <c r="AD510" s="339">
        <v>187971.2</v>
      </c>
      <c r="AE510" s="339">
        <v>194102.9</v>
      </c>
      <c r="AF510" s="327" t="s">
        <v>1345</v>
      </c>
    </row>
    <row r="511" spans="1:32" ht="48" customHeight="1">
      <c r="A511" s="326" t="s">
        <v>232</v>
      </c>
      <c r="B511" s="319" t="s">
        <v>90</v>
      </c>
      <c r="C511" s="319" t="s">
        <v>1358</v>
      </c>
      <c r="D511" s="319" t="s">
        <v>263</v>
      </c>
      <c r="E511" s="319"/>
      <c r="F511" s="319"/>
      <c r="G511" s="319"/>
      <c r="H511" s="319"/>
      <c r="I511" s="319"/>
      <c r="J511" s="319"/>
      <c r="K511" s="319"/>
      <c r="L511" s="319"/>
      <c r="M511" s="319"/>
      <c r="N511" s="319"/>
      <c r="O511" s="319"/>
      <c r="P511" s="319"/>
      <c r="Q511" s="319"/>
      <c r="R511" s="319"/>
      <c r="S511" s="319"/>
      <c r="T511" s="319"/>
      <c r="U511" s="319"/>
      <c r="V511" s="324"/>
      <c r="W511" s="324"/>
      <c r="X511" s="324"/>
      <c r="Y511" s="324"/>
      <c r="Z511" s="327" t="s">
        <v>232</v>
      </c>
      <c r="AA511" s="339">
        <v>173711.1</v>
      </c>
      <c r="AB511" s="338"/>
      <c r="AC511" s="338"/>
      <c r="AD511" s="339">
        <v>178061.4</v>
      </c>
      <c r="AE511" s="339">
        <v>183964.5</v>
      </c>
      <c r="AF511" s="327" t="s">
        <v>232</v>
      </c>
    </row>
    <row r="512" spans="1:32" ht="60" customHeight="1">
      <c r="A512" s="328" t="s">
        <v>276</v>
      </c>
      <c r="B512" s="329" t="s">
        <v>90</v>
      </c>
      <c r="C512" s="329" t="s">
        <v>1358</v>
      </c>
      <c r="D512" s="329" t="s">
        <v>263</v>
      </c>
      <c r="E512" s="329" t="s">
        <v>932</v>
      </c>
      <c r="F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  <c r="R512" s="329"/>
      <c r="S512" s="329"/>
      <c r="T512" s="329"/>
      <c r="U512" s="329"/>
      <c r="V512" s="330"/>
      <c r="W512" s="330"/>
      <c r="X512" s="330"/>
      <c r="Y512" s="330"/>
      <c r="Z512" s="331" t="s">
        <v>276</v>
      </c>
      <c r="AA512" s="340">
        <v>173711.1</v>
      </c>
      <c r="AB512" s="341"/>
      <c r="AC512" s="341"/>
      <c r="AD512" s="340">
        <v>178061.4</v>
      </c>
      <c r="AE512" s="340">
        <v>183964.5</v>
      </c>
      <c r="AF512" s="331" t="s">
        <v>276</v>
      </c>
    </row>
    <row r="513" spans="1:32" ht="66" customHeight="1">
      <c r="A513" s="328" t="s">
        <v>933</v>
      </c>
      <c r="B513" s="329" t="s">
        <v>90</v>
      </c>
      <c r="C513" s="329" t="s">
        <v>1358</v>
      </c>
      <c r="D513" s="329" t="s">
        <v>263</v>
      </c>
      <c r="E513" s="329" t="s">
        <v>934</v>
      </c>
      <c r="F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  <c r="R513" s="329"/>
      <c r="S513" s="329"/>
      <c r="T513" s="329"/>
      <c r="U513" s="329"/>
      <c r="V513" s="330"/>
      <c r="W513" s="330"/>
      <c r="X513" s="330"/>
      <c r="Y513" s="330"/>
      <c r="Z513" s="331" t="s">
        <v>933</v>
      </c>
      <c r="AA513" s="340">
        <v>173711.1</v>
      </c>
      <c r="AB513" s="341"/>
      <c r="AC513" s="341"/>
      <c r="AD513" s="340">
        <v>178061.4</v>
      </c>
      <c r="AE513" s="340">
        <v>183964.5</v>
      </c>
      <c r="AF513" s="331" t="s">
        <v>933</v>
      </c>
    </row>
    <row r="514" spans="1:32" ht="50.25" customHeight="1">
      <c r="A514" s="328" t="s">
        <v>935</v>
      </c>
      <c r="B514" s="329" t="s">
        <v>90</v>
      </c>
      <c r="C514" s="329" t="s">
        <v>1358</v>
      </c>
      <c r="D514" s="329" t="s">
        <v>263</v>
      </c>
      <c r="E514" s="329" t="s">
        <v>936</v>
      </c>
      <c r="F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  <c r="R514" s="329"/>
      <c r="S514" s="329"/>
      <c r="T514" s="329"/>
      <c r="U514" s="329"/>
      <c r="V514" s="330"/>
      <c r="W514" s="330"/>
      <c r="X514" s="330"/>
      <c r="Y514" s="330"/>
      <c r="Z514" s="331" t="s">
        <v>935</v>
      </c>
      <c r="AA514" s="340">
        <v>173711.1</v>
      </c>
      <c r="AB514" s="341"/>
      <c r="AC514" s="341"/>
      <c r="AD514" s="340">
        <v>178061.4</v>
      </c>
      <c r="AE514" s="340">
        <v>183964.5</v>
      </c>
      <c r="AF514" s="331" t="s">
        <v>935</v>
      </c>
    </row>
    <row r="515" spans="1:32" ht="43.5" customHeight="1">
      <c r="A515" s="328" t="s">
        <v>278</v>
      </c>
      <c r="B515" s="329" t="s">
        <v>90</v>
      </c>
      <c r="C515" s="329" t="s">
        <v>1358</v>
      </c>
      <c r="D515" s="329" t="s">
        <v>263</v>
      </c>
      <c r="E515" s="329" t="s">
        <v>937</v>
      </c>
      <c r="F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  <c r="R515" s="329"/>
      <c r="S515" s="329"/>
      <c r="T515" s="329"/>
      <c r="U515" s="329"/>
      <c r="V515" s="330"/>
      <c r="W515" s="330"/>
      <c r="X515" s="330"/>
      <c r="Y515" s="330"/>
      <c r="Z515" s="331" t="s">
        <v>278</v>
      </c>
      <c r="AA515" s="340">
        <v>45903.9</v>
      </c>
      <c r="AB515" s="341"/>
      <c r="AC515" s="341"/>
      <c r="AD515" s="340">
        <v>45489.7</v>
      </c>
      <c r="AE515" s="340">
        <v>46539.1</v>
      </c>
      <c r="AF515" s="331" t="s">
        <v>278</v>
      </c>
    </row>
    <row r="516" spans="1:32" ht="21.75" customHeight="1">
      <c r="A516" s="328" t="s">
        <v>753</v>
      </c>
      <c r="B516" s="329" t="s">
        <v>90</v>
      </c>
      <c r="C516" s="329" t="s">
        <v>1358</v>
      </c>
      <c r="D516" s="329" t="s">
        <v>263</v>
      </c>
      <c r="E516" s="329" t="s">
        <v>937</v>
      </c>
      <c r="F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  <c r="R516" s="329"/>
      <c r="S516" s="329"/>
      <c r="T516" s="329" t="s">
        <v>754</v>
      </c>
      <c r="U516" s="329"/>
      <c r="V516" s="330"/>
      <c r="W516" s="330"/>
      <c r="X516" s="330"/>
      <c r="Y516" s="330"/>
      <c r="Z516" s="331" t="s">
        <v>753</v>
      </c>
      <c r="AA516" s="340">
        <v>45903.9</v>
      </c>
      <c r="AB516" s="341"/>
      <c r="AC516" s="341"/>
      <c r="AD516" s="340">
        <v>45489.7</v>
      </c>
      <c r="AE516" s="340">
        <v>46539.1</v>
      </c>
      <c r="AF516" s="331" t="s">
        <v>753</v>
      </c>
    </row>
    <row r="517" spans="1:32" ht="65.25" customHeight="1">
      <c r="A517" s="328" t="s">
        <v>279</v>
      </c>
      <c r="B517" s="329" t="s">
        <v>90</v>
      </c>
      <c r="C517" s="329" t="s">
        <v>1358</v>
      </c>
      <c r="D517" s="329" t="s">
        <v>263</v>
      </c>
      <c r="E517" s="329" t="s">
        <v>938</v>
      </c>
      <c r="F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  <c r="R517" s="329"/>
      <c r="S517" s="329"/>
      <c r="T517" s="329"/>
      <c r="U517" s="329"/>
      <c r="V517" s="330"/>
      <c r="W517" s="330"/>
      <c r="X517" s="330"/>
      <c r="Y517" s="330"/>
      <c r="Z517" s="331" t="s">
        <v>279</v>
      </c>
      <c r="AA517" s="340">
        <v>127807.2</v>
      </c>
      <c r="AB517" s="341"/>
      <c r="AC517" s="341"/>
      <c r="AD517" s="340">
        <v>132571.7</v>
      </c>
      <c r="AE517" s="340">
        <v>137425.4</v>
      </c>
      <c r="AF517" s="331" t="s">
        <v>279</v>
      </c>
    </row>
    <row r="518" spans="1:32" ht="18" customHeight="1">
      <c r="A518" s="328" t="s">
        <v>753</v>
      </c>
      <c r="B518" s="329" t="s">
        <v>90</v>
      </c>
      <c r="C518" s="329" t="s">
        <v>1358</v>
      </c>
      <c r="D518" s="329" t="s">
        <v>263</v>
      </c>
      <c r="E518" s="329" t="s">
        <v>938</v>
      </c>
      <c r="F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  <c r="R518" s="329"/>
      <c r="S518" s="329"/>
      <c r="T518" s="329" t="s">
        <v>754</v>
      </c>
      <c r="U518" s="329"/>
      <c r="V518" s="330"/>
      <c r="W518" s="330"/>
      <c r="X518" s="330"/>
      <c r="Y518" s="330"/>
      <c r="Z518" s="331" t="s">
        <v>753</v>
      </c>
      <c r="AA518" s="340">
        <v>127807.2</v>
      </c>
      <c r="AB518" s="341"/>
      <c r="AC518" s="341"/>
      <c r="AD518" s="340">
        <v>132571.7</v>
      </c>
      <c r="AE518" s="340">
        <v>137425.4</v>
      </c>
      <c r="AF518" s="331" t="s">
        <v>753</v>
      </c>
    </row>
    <row r="519" spans="1:32" ht="25.5" customHeight="1">
      <c r="A519" s="326" t="s">
        <v>234</v>
      </c>
      <c r="B519" s="319" t="s">
        <v>90</v>
      </c>
      <c r="C519" s="319" t="s">
        <v>1358</v>
      </c>
      <c r="D519" s="319" t="s">
        <v>277</v>
      </c>
      <c r="E519" s="319"/>
      <c r="F519" s="319"/>
      <c r="G519" s="319"/>
      <c r="H519" s="319"/>
      <c r="I519" s="319"/>
      <c r="J519" s="319"/>
      <c r="K519" s="319"/>
      <c r="L519" s="319"/>
      <c r="M519" s="319"/>
      <c r="N519" s="319"/>
      <c r="O519" s="319"/>
      <c r="P519" s="319"/>
      <c r="Q519" s="319"/>
      <c r="R519" s="319"/>
      <c r="S519" s="319"/>
      <c r="T519" s="319"/>
      <c r="U519" s="319"/>
      <c r="V519" s="324"/>
      <c r="W519" s="324"/>
      <c r="X519" s="324"/>
      <c r="Y519" s="324"/>
      <c r="Z519" s="327" t="s">
        <v>234</v>
      </c>
      <c r="AA519" s="339">
        <v>10000</v>
      </c>
      <c r="AB519" s="338"/>
      <c r="AC519" s="338"/>
      <c r="AD519" s="339">
        <v>9909.8</v>
      </c>
      <c r="AE519" s="339">
        <v>10138.4</v>
      </c>
      <c r="AF519" s="327" t="s">
        <v>234</v>
      </c>
    </row>
    <row r="520" spans="1:32" ht="27" customHeight="1">
      <c r="A520" s="328" t="s">
        <v>1272</v>
      </c>
      <c r="B520" s="329" t="s">
        <v>90</v>
      </c>
      <c r="C520" s="329" t="s">
        <v>1358</v>
      </c>
      <c r="D520" s="329" t="s">
        <v>277</v>
      </c>
      <c r="E520" s="329" t="s">
        <v>1273</v>
      </c>
      <c r="F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  <c r="R520" s="329"/>
      <c r="S520" s="329"/>
      <c r="T520" s="329"/>
      <c r="U520" s="329"/>
      <c r="V520" s="330"/>
      <c r="W520" s="330"/>
      <c r="X520" s="330"/>
      <c r="Y520" s="330"/>
      <c r="Z520" s="331" t="s">
        <v>1272</v>
      </c>
      <c r="AA520" s="340">
        <v>10000</v>
      </c>
      <c r="AB520" s="341"/>
      <c r="AC520" s="341"/>
      <c r="AD520" s="340">
        <v>9909.8</v>
      </c>
      <c r="AE520" s="340">
        <v>10138.4</v>
      </c>
      <c r="AF520" s="331" t="s">
        <v>1272</v>
      </c>
    </row>
    <row r="521" spans="1:32" ht="18" customHeight="1">
      <c r="A521" s="328" t="s">
        <v>386</v>
      </c>
      <c r="B521" s="329" t="s">
        <v>90</v>
      </c>
      <c r="C521" s="329" t="s">
        <v>1358</v>
      </c>
      <c r="D521" s="329" t="s">
        <v>277</v>
      </c>
      <c r="E521" s="329" t="s">
        <v>1274</v>
      </c>
      <c r="F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  <c r="R521" s="329"/>
      <c r="S521" s="329"/>
      <c r="T521" s="329"/>
      <c r="U521" s="329"/>
      <c r="V521" s="330"/>
      <c r="W521" s="330"/>
      <c r="X521" s="330"/>
      <c r="Y521" s="330"/>
      <c r="Z521" s="331" t="s">
        <v>386</v>
      </c>
      <c r="AA521" s="340">
        <v>10000</v>
      </c>
      <c r="AB521" s="341"/>
      <c r="AC521" s="341"/>
      <c r="AD521" s="340">
        <v>9909.8</v>
      </c>
      <c r="AE521" s="340">
        <v>10138.4</v>
      </c>
      <c r="AF521" s="331" t="s">
        <v>386</v>
      </c>
    </row>
    <row r="522" spans="1:32" ht="18" customHeight="1">
      <c r="A522" s="328" t="s">
        <v>386</v>
      </c>
      <c r="B522" s="329" t="s">
        <v>90</v>
      </c>
      <c r="C522" s="329" t="s">
        <v>1358</v>
      </c>
      <c r="D522" s="329" t="s">
        <v>277</v>
      </c>
      <c r="E522" s="329" t="s">
        <v>1275</v>
      </c>
      <c r="F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  <c r="R522" s="329"/>
      <c r="S522" s="329"/>
      <c r="T522" s="329"/>
      <c r="U522" s="329"/>
      <c r="V522" s="330"/>
      <c r="W522" s="330"/>
      <c r="X522" s="330"/>
      <c r="Y522" s="330"/>
      <c r="Z522" s="331" t="s">
        <v>386</v>
      </c>
      <c r="AA522" s="340">
        <v>10000</v>
      </c>
      <c r="AB522" s="341"/>
      <c r="AC522" s="341"/>
      <c r="AD522" s="340">
        <v>9909.8</v>
      </c>
      <c r="AE522" s="340">
        <v>10138.4</v>
      </c>
      <c r="AF522" s="331" t="s">
        <v>386</v>
      </c>
    </row>
    <row r="523" spans="1:32" ht="54.75" customHeight="1">
      <c r="A523" s="328" t="s">
        <v>1303</v>
      </c>
      <c r="B523" s="329" t="s">
        <v>90</v>
      </c>
      <c r="C523" s="329" t="s">
        <v>1358</v>
      </c>
      <c r="D523" s="329" t="s">
        <v>277</v>
      </c>
      <c r="E523" s="329" t="s">
        <v>1304</v>
      </c>
      <c r="F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  <c r="R523" s="329"/>
      <c r="S523" s="329"/>
      <c r="T523" s="329"/>
      <c r="U523" s="329"/>
      <c r="V523" s="330"/>
      <c r="W523" s="330"/>
      <c r="X523" s="330"/>
      <c r="Y523" s="330"/>
      <c r="Z523" s="331" t="s">
        <v>1303</v>
      </c>
      <c r="AA523" s="340">
        <v>10000</v>
      </c>
      <c r="AB523" s="341"/>
      <c r="AC523" s="341"/>
      <c r="AD523" s="340">
        <v>9909.8</v>
      </c>
      <c r="AE523" s="340">
        <v>10138.4</v>
      </c>
      <c r="AF523" s="331" t="s">
        <v>1303</v>
      </c>
    </row>
    <row r="524" spans="1:32" ht="17.25" customHeight="1">
      <c r="A524" s="328" t="s">
        <v>753</v>
      </c>
      <c r="B524" s="329" t="s">
        <v>90</v>
      </c>
      <c r="C524" s="329" t="s">
        <v>1358</v>
      </c>
      <c r="D524" s="329" t="s">
        <v>277</v>
      </c>
      <c r="E524" s="329" t="s">
        <v>1304</v>
      </c>
      <c r="F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  <c r="R524" s="329"/>
      <c r="S524" s="329"/>
      <c r="T524" s="329" t="s">
        <v>754</v>
      </c>
      <c r="U524" s="329"/>
      <c r="V524" s="330"/>
      <c r="W524" s="330"/>
      <c r="X524" s="330"/>
      <c r="Y524" s="330"/>
      <c r="Z524" s="331" t="s">
        <v>753</v>
      </c>
      <c r="AA524" s="340">
        <v>10000</v>
      </c>
      <c r="AB524" s="341"/>
      <c r="AC524" s="341"/>
      <c r="AD524" s="340">
        <v>9909.8</v>
      </c>
      <c r="AE524" s="340">
        <v>10138.4</v>
      </c>
      <c r="AF524" s="331" t="s">
        <v>753</v>
      </c>
    </row>
    <row r="525" spans="1:32" ht="36" customHeight="1">
      <c r="A525" s="326" t="s">
        <v>1359</v>
      </c>
      <c r="B525" s="319" t="s">
        <v>101</v>
      </c>
      <c r="C525" s="319"/>
      <c r="D525" s="319"/>
      <c r="E525" s="319"/>
      <c r="F525" s="319"/>
      <c r="G525" s="319"/>
      <c r="H525" s="319"/>
      <c r="I525" s="319"/>
      <c r="J525" s="319"/>
      <c r="K525" s="319"/>
      <c r="L525" s="319"/>
      <c r="M525" s="319"/>
      <c r="N525" s="319"/>
      <c r="O525" s="319"/>
      <c r="P525" s="319"/>
      <c r="Q525" s="319"/>
      <c r="R525" s="319"/>
      <c r="S525" s="319"/>
      <c r="T525" s="319"/>
      <c r="U525" s="319"/>
      <c r="V525" s="324"/>
      <c r="W525" s="324"/>
      <c r="X525" s="324"/>
      <c r="Y525" s="324"/>
      <c r="Z525" s="327" t="s">
        <v>1359</v>
      </c>
      <c r="AA525" s="339">
        <v>15900.4</v>
      </c>
      <c r="AB525" s="338"/>
      <c r="AC525" s="338"/>
      <c r="AD525" s="339">
        <v>15817.9</v>
      </c>
      <c r="AE525" s="339">
        <v>16157.4</v>
      </c>
      <c r="AF525" s="327" t="s">
        <v>1359</v>
      </c>
    </row>
    <row r="526" spans="1:32" ht="21.75" customHeight="1">
      <c r="A526" s="326" t="s">
        <v>1334</v>
      </c>
      <c r="B526" s="319" t="s">
        <v>101</v>
      </c>
      <c r="C526" s="319" t="s">
        <v>263</v>
      </c>
      <c r="D526" s="319" t="s">
        <v>264</v>
      </c>
      <c r="E526" s="319"/>
      <c r="F526" s="319"/>
      <c r="G526" s="319"/>
      <c r="H526" s="319"/>
      <c r="I526" s="319"/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19"/>
      <c r="V526" s="324"/>
      <c r="W526" s="324"/>
      <c r="X526" s="324"/>
      <c r="Y526" s="324"/>
      <c r="Z526" s="327" t="s">
        <v>1334</v>
      </c>
      <c r="AA526" s="339">
        <v>14600.4</v>
      </c>
      <c r="AB526" s="338"/>
      <c r="AC526" s="338"/>
      <c r="AD526" s="339">
        <v>14529.6</v>
      </c>
      <c r="AE526" s="339">
        <v>14839.3</v>
      </c>
      <c r="AF526" s="327" t="s">
        <v>1334</v>
      </c>
    </row>
    <row r="527" spans="1:32" ht="21" customHeight="1">
      <c r="A527" s="326" t="s">
        <v>169</v>
      </c>
      <c r="B527" s="319" t="s">
        <v>101</v>
      </c>
      <c r="C527" s="319" t="s">
        <v>263</v>
      </c>
      <c r="D527" s="319" t="s">
        <v>368</v>
      </c>
      <c r="E527" s="319"/>
      <c r="F527" s="319"/>
      <c r="G527" s="319"/>
      <c r="H527" s="319"/>
      <c r="I527" s="319"/>
      <c r="J527" s="319"/>
      <c r="K527" s="319"/>
      <c r="L527" s="319"/>
      <c r="M527" s="319"/>
      <c r="N527" s="319"/>
      <c r="O527" s="319"/>
      <c r="P527" s="319"/>
      <c r="Q527" s="319"/>
      <c r="R527" s="319"/>
      <c r="S527" s="319"/>
      <c r="T527" s="319"/>
      <c r="U527" s="319"/>
      <c r="V527" s="324"/>
      <c r="W527" s="324"/>
      <c r="X527" s="324"/>
      <c r="Y527" s="324"/>
      <c r="Z527" s="327" t="s">
        <v>169</v>
      </c>
      <c r="AA527" s="339">
        <v>14600.4</v>
      </c>
      <c r="AB527" s="338"/>
      <c r="AC527" s="338"/>
      <c r="AD527" s="339">
        <v>14529.6</v>
      </c>
      <c r="AE527" s="339">
        <v>14839.3</v>
      </c>
      <c r="AF527" s="327" t="s">
        <v>169</v>
      </c>
    </row>
    <row r="528" spans="1:32" ht="85.5" customHeight="1">
      <c r="A528" s="328" t="s">
        <v>1148</v>
      </c>
      <c r="B528" s="329" t="s">
        <v>101</v>
      </c>
      <c r="C528" s="329" t="s">
        <v>263</v>
      </c>
      <c r="D528" s="329" t="s">
        <v>368</v>
      </c>
      <c r="E528" s="329" t="s">
        <v>1149</v>
      </c>
      <c r="F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  <c r="R528" s="329"/>
      <c r="S528" s="329"/>
      <c r="T528" s="329"/>
      <c r="U528" s="329"/>
      <c r="V528" s="330"/>
      <c r="W528" s="330"/>
      <c r="X528" s="330"/>
      <c r="Y528" s="330"/>
      <c r="Z528" s="331" t="s">
        <v>1148</v>
      </c>
      <c r="AA528" s="340">
        <v>45.2</v>
      </c>
      <c r="AB528" s="341"/>
      <c r="AC528" s="341"/>
      <c r="AD528" s="340">
        <v>44.8</v>
      </c>
      <c r="AE528" s="340">
        <v>45.8</v>
      </c>
      <c r="AF528" s="331" t="s">
        <v>1148</v>
      </c>
    </row>
    <row r="529" spans="1:32" ht="39" customHeight="1">
      <c r="A529" s="328" t="s">
        <v>1150</v>
      </c>
      <c r="B529" s="329" t="s">
        <v>101</v>
      </c>
      <c r="C529" s="329" t="s">
        <v>263</v>
      </c>
      <c r="D529" s="329" t="s">
        <v>368</v>
      </c>
      <c r="E529" s="329" t="s">
        <v>1151</v>
      </c>
      <c r="F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  <c r="R529" s="329"/>
      <c r="S529" s="329"/>
      <c r="T529" s="329"/>
      <c r="U529" s="329"/>
      <c r="V529" s="330"/>
      <c r="W529" s="330"/>
      <c r="X529" s="330"/>
      <c r="Y529" s="330"/>
      <c r="Z529" s="331" t="s">
        <v>1150</v>
      </c>
      <c r="AA529" s="340">
        <v>45.2</v>
      </c>
      <c r="AB529" s="341"/>
      <c r="AC529" s="341"/>
      <c r="AD529" s="340">
        <v>44.8</v>
      </c>
      <c r="AE529" s="340">
        <v>45.8</v>
      </c>
      <c r="AF529" s="331" t="s">
        <v>1150</v>
      </c>
    </row>
    <row r="530" spans="1:32" ht="39" customHeight="1">
      <c r="A530" s="328" t="s">
        <v>355</v>
      </c>
      <c r="B530" s="329" t="s">
        <v>101</v>
      </c>
      <c r="C530" s="329" t="s">
        <v>263</v>
      </c>
      <c r="D530" s="329" t="s">
        <v>368</v>
      </c>
      <c r="E530" s="329" t="s">
        <v>1155</v>
      </c>
      <c r="F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  <c r="R530" s="329"/>
      <c r="S530" s="329"/>
      <c r="T530" s="329"/>
      <c r="U530" s="329"/>
      <c r="V530" s="330"/>
      <c r="W530" s="330"/>
      <c r="X530" s="330"/>
      <c r="Y530" s="330"/>
      <c r="Z530" s="331" t="s">
        <v>355</v>
      </c>
      <c r="AA530" s="340">
        <v>45.2</v>
      </c>
      <c r="AB530" s="341"/>
      <c r="AC530" s="341"/>
      <c r="AD530" s="340">
        <v>44.8</v>
      </c>
      <c r="AE530" s="340">
        <v>45.8</v>
      </c>
      <c r="AF530" s="331" t="s">
        <v>355</v>
      </c>
    </row>
    <row r="531" spans="1:32" ht="42" customHeight="1">
      <c r="A531" s="328" t="s">
        <v>402</v>
      </c>
      <c r="B531" s="329" t="s">
        <v>101</v>
      </c>
      <c r="C531" s="329" t="s">
        <v>263</v>
      </c>
      <c r="D531" s="329" t="s">
        <v>368</v>
      </c>
      <c r="E531" s="329" t="s">
        <v>1156</v>
      </c>
      <c r="F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  <c r="R531" s="329"/>
      <c r="S531" s="329"/>
      <c r="T531" s="329"/>
      <c r="U531" s="329"/>
      <c r="V531" s="330"/>
      <c r="W531" s="330"/>
      <c r="X531" s="330"/>
      <c r="Y531" s="330"/>
      <c r="Z531" s="331" t="s">
        <v>402</v>
      </c>
      <c r="AA531" s="340">
        <v>45.2</v>
      </c>
      <c r="AB531" s="341"/>
      <c r="AC531" s="341"/>
      <c r="AD531" s="340">
        <v>44.8</v>
      </c>
      <c r="AE531" s="340">
        <v>45.8</v>
      </c>
      <c r="AF531" s="331" t="s">
        <v>402</v>
      </c>
    </row>
    <row r="532" spans="1:32" ht="36" customHeight="1">
      <c r="A532" s="328" t="s">
        <v>908</v>
      </c>
      <c r="B532" s="329" t="s">
        <v>101</v>
      </c>
      <c r="C532" s="329" t="s">
        <v>263</v>
      </c>
      <c r="D532" s="329" t="s">
        <v>368</v>
      </c>
      <c r="E532" s="329" t="s">
        <v>1156</v>
      </c>
      <c r="F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  <c r="R532" s="329"/>
      <c r="S532" s="329"/>
      <c r="T532" s="329" t="s">
        <v>746</v>
      </c>
      <c r="U532" s="329"/>
      <c r="V532" s="330"/>
      <c r="W532" s="330"/>
      <c r="X532" s="330"/>
      <c r="Y532" s="330"/>
      <c r="Z532" s="331" t="s">
        <v>908</v>
      </c>
      <c r="AA532" s="340">
        <v>45.2</v>
      </c>
      <c r="AB532" s="341"/>
      <c r="AC532" s="341"/>
      <c r="AD532" s="340">
        <v>44.8</v>
      </c>
      <c r="AE532" s="340">
        <v>45.8</v>
      </c>
      <c r="AF532" s="331" t="s">
        <v>908</v>
      </c>
    </row>
    <row r="533" spans="1:32" ht="49.5" customHeight="1">
      <c r="A533" s="328" t="s">
        <v>384</v>
      </c>
      <c r="B533" s="329" t="s">
        <v>101</v>
      </c>
      <c r="C533" s="329" t="s">
        <v>263</v>
      </c>
      <c r="D533" s="329" t="s">
        <v>368</v>
      </c>
      <c r="E533" s="329" t="s">
        <v>1245</v>
      </c>
      <c r="F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  <c r="R533" s="329"/>
      <c r="S533" s="329"/>
      <c r="T533" s="329"/>
      <c r="U533" s="329"/>
      <c r="V533" s="330"/>
      <c r="W533" s="330"/>
      <c r="X533" s="330"/>
      <c r="Y533" s="330"/>
      <c r="Z533" s="331" t="s">
        <v>384</v>
      </c>
      <c r="AA533" s="340">
        <v>13905.2</v>
      </c>
      <c r="AB533" s="341"/>
      <c r="AC533" s="341"/>
      <c r="AD533" s="340">
        <v>13840.7</v>
      </c>
      <c r="AE533" s="340">
        <v>14134.5</v>
      </c>
      <c r="AF533" s="331" t="s">
        <v>384</v>
      </c>
    </row>
    <row r="534" spans="1:32" ht="15.75" customHeight="1">
      <c r="A534" s="328" t="s">
        <v>390</v>
      </c>
      <c r="B534" s="329" t="s">
        <v>101</v>
      </c>
      <c r="C534" s="329" t="s">
        <v>263</v>
      </c>
      <c r="D534" s="329" t="s">
        <v>368</v>
      </c>
      <c r="E534" s="329" t="s">
        <v>1252</v>
      </c>
      <c r="F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  <c r="R534" s="329"/>
      <c r="S534" s="329"/>
      <c r="T534" s="329"/>
      <c r="U534" s="329"/>
      <c r="V534" s="330"/>
      <c r="W534" s="330"/>
      <c r="X534" s="330"/>
      <c r="Y534" s="330"/>
      <c r="Z534" s="331" t="s">
        <v>390</v>
      </c>
      <c r="AA534" s="340">
        <v>13905.2</v>
      </c>
      <c r="AB534" s="341"/>
      <c r="AC534" s="341"/>
      <c r="AD534" s="340">
        <v>13840.7</v>
      </c>
      <c r="AE534" s="340">
        <v>14134.5</v>
      </c>
      <c r="AF534" s="331" t="s">
        <v>390</v>
      </c>
    </row>
    <row r="535" spans="1:32" ht="15.75" customHeight="1">
      <c r="A535" s="328" t="s">
        <v>386</v>
      </c>
      <c r="B535" s="329" t="s">
        <v>101</v>
      </c>
      <c r="C535" s="329" t="s">
        <v>263</v>
      </c>
      <c r="D535" s="329" t="s">
        <v>368</v>
      </c>
      <c r="E535" s="329" t="s">
        <v>1253</v>
      </c>
      <c r="F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  <c r="R535" s="329"/>
      <c r="S535" s="329"/>
      <c r="T535" s="329"/>
      <c r="U535" s="329"/>
      <c r="V535" s="330"/>
      <c r="W535" s="330"/>
      <c r="X535" s="330"/>
      <c r="Y535" s="330"/>
      <c r="Z535" s="331" t="s">
        <v>386</v>
      </c>
      <c r="AA535" s="340">
        <v>13905.2</v>
      </c>
      <c r="AB535" s="341"/>
      <c r="AC535" s="341"/>
      <c r="AD535" s="340">
        <v>13840.7</v>
      </c>
      <c r="AE535" s="340">
        <v>14134.5</v>
      </c>
      <c r="AF535" s="331" t="s">
        <v>386</v>
      </c>
    </row>
    <row r="536" spans="1:32" ht="24" customHeight="1">
      <c r="A536" s="328" t="s">
        <v>387</v>
      </c>
      <c r="B536" s="329" t="s">
        <v>101</v>
      </c>
      <c r="C536" s="329" t="s">
        <v>263</v>
      </c>
      <c r="D536" s="329" t="s">
        <v>368</v>
      </c>
      <c r="E536" s="329" t="s">
        <v>1254</v>
      </c>
      <c r="F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  <c r="R536" s="329"/>
      <c r="S536" s="329"/>
      <c r="T536" s="329"/>
      <c r="U536" s="329"/>
      <c r="V536" s="330"/>
      <c r="W536" s="330"/>
      <c r="X536" s="330"/>
      <c r="Y536" s="330"/>
      <c r="Z536" s="331" t="s">
        <v>387</v>
      </c>
      <c r="AA536" s="340">
        <v>11000.4</v>
      </c>
      <c r="AB536" s="341"/>
      <c r="AC536" s="341"/>
      <c r="AD536" s="340">
        <v>10901.1</v>
      </c>
      <c r="AE536" s="340">
        <v>11152.6</v>
      </c>
      <c r="AF536" s="331" t="s">
        <v>387</v>
      </c>
    </row>
    <row r="537" spans="1:32" ht="64.5" customHeight="1">
      <c r="A537" s="328" t="s">
        <v>744</v>
      </c>
      <c r="B537" s="329" t="s">
        <v>101</v>
      </c>
      <c r="C537" s="329" t="s">
        <v>263</v>
      </c>
      <c r="D537" s="329" t="s">
        <v>368</v>
      </c>
      <c r="E537" s="329" t="s">
        <v>1254</v>
      </c>
      <c r="F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  <c r="R537" s="329"/>
      <c r="S537" s="329"/>
      <c r="T537" s="329" t="s">
        <v>745</v>
      </c>
      <c r="U537" s="329"/>
      <c r="V537" s="330"/>
      <c r="W537" s="330"/>
      <c r="X537" s="330"/>
      <c r="Y537" s="330"/>
      <c r="Z537" s="331" t="s">
        <v>744</v>
      </c>
      <c r="AA537" s="340">
        <v>10261.8</v>
      </c>
      <c r="AB537" s="341"/>
      <c r="AC537" s="341"/>
      <c r="AD537" s="340">
        <v>10169.2</v>
      </c>
      <c r="AE537" s="340">
        <v>10403.8</v>
      </c>
      <c r="AF537" s="331" t="s">
        <v>744</v>
      </c>
    </row>
    <row r="538" spans="1:32" ht="34.5" customHeight="1">
      <c r="A538" s="328" t="s">
        <v>908</v>
      </c>
      <c r="B538" s="329" t="s">
        <v>101</v>
      </c>
      <c r="C538" s="329" t="s">
        <v>263</v>
      </c>
      <c r="D538" s="329" t="s">
        <v>368</v>
      </c>
      <c r="E538" s="329" t="s">
        <v>1254</v>
      </c>
      <c r="F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  <c r="R538" s="329"/>
      <c r="S538" s="329"/>
      <c r="T538" s="329" t="s">
        <v>746</v>
      </c>
      <c r="U538" s="329"/>
      <c r="V538" s="330"/>
      <c r="W538" s="330"/>
      <c r="X538" s="330"/>
      <c r="Y538" s="330"/>
      <c r="Z538" s="331" t="s">
        <v>908</v>
      </c>
      <c r="AA538" s="340">
        <v>690.5</v>
      </c>
      <c r="AB538" s="341"/>
      <c r="AC538" s="341"/>
      <c r="AD538" s="340">
        <v>684.3</v>
      </c>
      <c r="AE538" s="340">
        <v>700.1</v>
      </c>
      <c r="AF538" s="331" t="s">
        <v>908</v>
      </c>
    </row>
    <row r="539" spans="1:32" ht="18.75" customHeight="1">
      <c r="A539" s="328" t="s">
        <v>747</v>
      </c>
      <c r="B539" s="329" t="s">
        <v>101</v>
      </c>
      <c r="C539" s="329" t="s">
        <v>263</v>
      </c>
      <c r="D539" s="329" t="s">
        <v>368</v>
      </c>
      <c r="E539" s="329" t="s">
        <v>1254</v>
      </c>
      <c r="F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  <c r="R539" s="329"/>
      <c r="S539" s="329"/>
      <c r="T539" s="329" t="s">
        <v>748</v>
      </c>
      <c r="U539" s="329"/>
      <c r="V539" s="330"/>
      <c r="W539" s="330"/>
      <c r="X539" s="330"/>
      <c r="Y539" s="330"/>
      <c r="Z539" s="331" t="s">
        <v>747</v>
      </c>
      <c r="AA539" s="340">
        <v>48.1</v>
      </c>
      <c r="AB539" s="341"/>
      <c r="AC539" s="341"/>
      <c r="AD539" s="340">
        <v>47.6</v>
      </c>
      <c r="AE539" s="340">
        <v>48.7</v>
      </c>
      <c r="AF539" s="331" t="s">
        <v>747</v>
      </c>
    </row>
    <row r="540" spans="1:32" ht="45" customHeight="1">
      <c r="A540" s="328" t="s">
        <v>1264</v>
      </c>
      <c r="B540" s="329" t="s">
        <v>101</v>
      </c>
      <c r="C540" s="329" t="s">
        <v>263</v>
      </c>
      <c r="D540" s="329" t="s">
        <v>368</v>
      </c>
      <c r="E540" s="329" t="s">
        <v>1265</v>
      </c>
      <c r="F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  <c r="R540" s="329"/>
      <c r="S540" s="329"/>
      <c r="T540" s="329"/>
      <c r="U540" s="329"/>
      <c r="V540" s="330"/>
      <c r="W540" s="330"/>
      <c r="X540" s="330"/>
      <c r="Y540" s="330"/>
      <c r="Z540" s="331" t="s">
        <v>1264</v>
      </c>
      <c r="AA540" s="340">
        <v>588</v>
      </c>
      <c r="AB540" s="341"/>
      <c r="AC540" s="341"/>
      <c r="AD540" s="340">
        <v>588</v>
      </c>
      <c r="AE540" s="340">
        <v>588</v>
      </c>
      <c r="AF540" s="331" t="s">
        <v>1264</v>
      </c>
    </row>
    <row r="541" spans="1:32" ht="69.75" customHeight="1">
      <c r="A541" s="328" t="s">
        <v>744</v>
      </c>
      <c r="B541" s="329" t="s">
        <v>101</v>
      </c>
      <c r="C541" s="329" t="s">
        <v>263</v>
      </c>
      <c r="D541" s="329" t="s">
        <v>368</v>
      </c>
      <c r="E541" s="329" t="s">
        <v>1265</v>
      </c>
      <c r="F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  <c r="R541" s="329"/>
      <c r="S541" s="329"/>
      <c r="T541" s="329" t="s">
        <v>745</v>
      </c>
      <c r="U541" s="329"/>
      <c r="V541" s="330"/>
      <c r="W541" s="330"/>
      <c r="X541" s="330"/>
      <c r="Y541" s="330"/>
      <c r="Z541" s="331" t="s">
        <v>744</v>
      </c>
      <c r="AA541" s="340">
        <v>588</v>
      </c>
      <c r="AB541" s="341"/>
      <c r="AC541" s="341"/>
      <c r="AD541" s="340">
        <v>588</v>
      </c>
      <c r="AE541" s="340">
        <v>588</v>
      </c>
      <c r="AF541" s="331" t="s">
        <v>744</v>
      </c>
    </row>
    <row r="542" spans="1:32" ht="58.5" customHeight="1">
      <c r="A542" s="328" t="s">
        <v>403</v>
      </c>
      <c r="B542" s="329" t="s">
        <v>101</v>
      </c>
      <c r="C542" s="329" t="s">
        <v>263</v>
      </c>
      <c r="D542" s="329" t="s">
        <v>368</v>
      </c>
      <c r="E542" s="329" t="s">
        <v>724</v>
      </c>
      <c r="F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  <c r="R542" s="329"/>
      <c r="S542" s="329"/>
      <c r="T542" s="329"/>
      <c r="U542" s="329"/>
      <c r="V542" s="330"/>
      <c r="W542" s="330"/>
      <c r="X542" s="330"/>
      <c r="Y542" s="330"/>
      <c r="Z542" s="331" t="s">
        <v>403</v>
      </c>
      <c r="AA542" s="340">
        <v>2316.8</v>
      </c>
      <c r="AB542" s="341"/>
      <c r="AC542" s="341"/>
      <c r="AD542" s="340">
        <v>2351.6</v>
      </c>
      <c r="AE542" s="340">
        <v>2393.9</v>
      </c>
      <c r="AF542" s="331" t="s">
        <v>403</v>
      </c>
    </row>
    <row r="543" spans="1:32" ht="65.25" customHeight="1">
      <c r="A543" s="328" t="s">
        <v>744</v>
      </c>
      <c r="B543" s="329" t="s">
        <v>101</v>
      </c>
      <c r="C543" s="329" t="s">
        <v>263</v>
      </c>
      <c r="D543" s="329" t="s">
        <v>368</v>
      </c>
      <c r="E543" s="329" t="s">
        <v>724</v>
      </c>
      <c r="F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  <c r="R543" s="329"/>
      <c r="S543" s="329"/>
      <c r="T543" s="329" t="s">
        <v>745</v>
      </c>
      <c r="U543" s="329"/>
      <c r="V543" s="330"/>
      <c r="W543" s="330"/>
      <c r="X543" s="330"/>
      <c r="Y543" s="330"/>
      <c r="Z543" s="331" t="s">
        <v>744</v>
      </c>
      <c r="AA543" s="340">
        <v>2176</v>
      </c>
      <c r="AB543" s="341"/>
      <c r="AC543" s="341"/>
      <c r="AD543" s="340">
        <v>2208.7</v>
      </c>
      <c r="AE543" s="340">
        <v>2248.4</v>
      </c>
      <c r="AF543" s="331" t="s">
        <v>744</v>
      </c>
    </row>
    <row r="544" spans="1:32" ht="31.5" customHeight="1">
      <c r="A544" s="328" t="s">
        <v>908</v>
      </c>
      <c r="B544" s="329" t="s">
        <v>101</v>
      </c>
      <c r="C544" s="329" t="s">
        <v>263</v>
      </c>
      <c r="D544" s="329" t="s">
        <v>368</v>
      </c>
      <c r="E544" s="329" t="s">
        <v>724</v>
      </c>
      <c r="F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  <c r="R544" s="329"/>
      <c r="S544" s="329"/>
      <c r="T544" s="329" t="s">
        <v>746</v>
      </c>
      <c r="U544" s="329"/>
      <c r="V544" s="330"/>
      <c r="W544" s="330"/>
      <c r="X544" s="330"/>
      <c r="Y544" s="330"/>
      <c r="Z544" s="331" t="s">
        <v>908</v>
      </c>
      <c r="AA544" s="340">
        <v>136.6</v>
      </c>
      <c r="AB544" s="341"/>
      <c r="AC544" s="341"/>
      <c r="AD544" s="340">
        <v>138.6</v>
      </c>
      <c r="AE544" s="340">
        <v>141.1</v>
      </c>
      <c r="AF544" s="331" t="s">
        <v>908</v>
      </c>
    </row>
    <row r="545" spans="1:32" ht="20.25" customHeight="1">
      <c r="A545" s="328" t="s">
        <v>747</v>
      </c>
      <c r="B545" s="329" t="s">
        <v>101</v>
      </c>
      <c r="C545" s="329" t="s">
        <v>263</v>
      </c>
      <c r="D545" s="329" t="s">
        <v>368</v>
      </c>
      <c r="E545" s="329" t="s">
        <v>724</v>
      </c>
      <c r="F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  <c r="R545" s="329"/>
      <c r="S545" s="329"/>
      <c r="T545" s="329" t="s">
        <v>748</v>
      </c>
      <c r="U545" s="329"/>
      <c r="V545" s="330"/>
      <c r="W545" s="330"/>
      <c r="X545" s="330"/>
      <c r="Y545" s="330"/>
      <c r="Z545" s="331" t="s">
        <v>747</v>
      </c>
      <c r="AA545" s="340">
        <v>4.2</v>
      </c>
      <c r="AB545" s="341"/>
      <c r="AC545" s="341"/>
      <c r="AD545" s="340">
        <v>4.3</v>
      </c>
      <c r="AE545" s="340">
        <v>4.4</v>
      </c>
      <c r="AF545" s="331" t="s">
        <v>747</v>
      </c>
    </row>
    <row r="546" spans="1:32" ht="33" customHeight="1">
      <c r="A546" s="328" t="s">
        <v>1272</v>
      </c>
      <c r="B546" s="329" t="s">
        <v>101</v>
      </c>
      <c r="C546" s="329" t="s">
        <v>263</v>
      </c>
      <c r="D546" s="329" t="s">
        <v>368</v>
      </c>
      <c r="E546" s="329" t="s">
        <v>1273</v>
      </c>
      <c r="F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  <c r="R546" s="329"/>
      <c r="S546" s="329"/>
      <c r="T546" s="329"/>
      <c r="U546" s="329"/>
      <c r="V546" s="330"/>
      <c r="W546" s="330"/>
      <c r="X546" s="330"/>
      <c r="Y546" s="330"/>
      <c r="Z546" s="331" t="s">
        <v>1272</v>
      </c>
      <c r="AA546" s="340">
        <v>650</v>
      </c>
      <c r="AB546" s="341"/>
      <c r="AC546" s="341"/>
      <c r="AD546" s="340">
        <v>644.1</v>
      </c>
      <c r="AE546" s="340">
        <v>659</v>
      </c>
      <c r="AF546" s="331" t="s">
        <v>1272</v>
      </c>
    </row>
    <row r="547" spans="1:32" ht="16.5" customHeight="1">
      <c r="A547" s="328" t="s">
        <v>386</v>
      </c>
      <c r="B547" s="329" t="s">
        <v>101</v>
      </c>
      <c r="C547" s="329" t="s">
        <v>263</v>
      </c>
      <c r="D547" s="329" t="s">
        <v>368</v>
      </c>
      <c r="E547" s="329" t="s">
        <v>1274</v>
      </c>
      <c r="F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  <c r="R547" s="329"/>
      <c r="S547" s="329"/>
      <c r="T547" s="329"/>
      <c r="U547" s="329"/>
      <c r="V547" s="330"/>
      <c r="W547" s="330"/>
      <c r="X547" s="330"/>
      <c r="Y547" s="330"/>
      <c r="Z547" s="331" t="s">
        <v>386</v>
      </c>
      <c r="AA547" s="340">
        <v>650</v>
      </c>
      <c r="AB547" s="341"/>
      <c r="AC547" s="341"/>
      <c r="AD547" s="340">
        <v>644.1</v>
      </c>
      <c r="AE547" s="340">
        <v>659</v>
      </c>
      <c r="AF547" s="331" t="s">
        <v>386</v>
      </c>
    </row>
    <row r="548" spans="1:32" ht="16.5" customHeight="1">
      <c r="A548" s="328" t="s">
        <v>386</v>
      </c>
      <c r="B548" s="329" t="s">
        <v>101</v>
      </c>
      <c r="C548" s="329" t="s">
        <v>263</v>
      </c>
      <c r="D548" s="329" t="s">
        <v>368</v>
      </c>
      <c r="E548" s="329" t="s">
        <v>1275</v>
      </c>
      <c r="F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  <c r="R548" s="329"/>
      <c r="S548" s="329"/>
      <c r="T548" s="329"/>
      <c r="U548" s="329"/>
      <c r="V548" s="330"/>
      <c r="W548" s="330"/>
      <c r="X548" s="330"/>
      <c r="Y548" s="330"/>
      <c r="Z548" s="331" t="s">
        <v>386</v>
      </c>
      <c r="AA548" s="340">
        <v>650</v>
      </c>
      <c r="AB548" s="341"/>
      <c r="AC548" s="341"/>
      <c r="AD548" s="340">
        <v>644.1</v>
      </c>
      <c r="AE548" s="340">
        <v>659</v>
      </c>
      <c r="AF548" s="331" t="s">
        <v>386</v>
      </c>
    </row>
    <row r="549" spans="1:32" ht="36" customHeight="1">
      <c r="A549" s="328" t="s">
        <v>1281</v>
      </c>
      <c r="B549" s="329" t="s">
        <v>101</v>
      </c>
      <c r="C549" s="329" t="s">
        <v>263</v>
      </c>
      <c r="D549" s="329" t="s">
        <v>368</v>
      </c>
      <c r="E549" s="329" t="s">
        <v>1282</v>
      </c>
      <c r="F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  <c r="R549" s="329"/>
      <c r="S549" s="329"/>
      <c r="T549" s="329"/>
      <c r="U549" s="329"/>
      <c r="V549" s="330"/>
      <c r="W549" s="330"/>
      <c r="X549" s="330"/>
      <c r="Y549" s="330"/>
      <c r="Z549" s="331" t="s">
        <v>1281</v>
      </c>
      <c r="AA549" s="340">
        <v>350</v>
      </c>
      <c r="AB549" s="341"/>
      <c r="AC549" s="341"/>
      <c r="AD549" s="340">
        <v>346.8</v>
      </c>
      <c r="AE549" s="340">
        <v>354.8</v>
      </c>
      <c r="AF549" s="331" t="s">
        <v>1281</v>
      </c>
    </row>
    <row r="550" spans="1:32" ht="36" customHeight="1">
      <c r="A550" s="328" t="s">
        <v>908</v>
      </c>
      <c r="B550" s="329" t="s">
        <v>101</v>
      </c>
      <c r="C550" s="329" t="s">
        <v>263</v>
      </c>
      <c r="D550" s="329" t="s">
        <v>368</v>
      </c>
      <c r="E550" s="329" t="s">
        <v>1282</v>
      </c>
      <c r="F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  <c r="R550" s="329"/>
      <c r="S550" s="329"/>
      <c r="T550" s="329" t="s">
        <v>746</v>
      </c>
      <c r="U550" s="329"/>
      <c r="V550" s="330"/>
      <c r="W550" s="330"/>
      <c r="X550" s="330"/>
      <c r="Y550" s="330"/>
      <c r="Z550" s="331" t="s">
        <v>908</v>
      </c>
      <c r="AA550" s="340">
        <v>350</v>
      </c>
      <c r="AB550" s="341"/>
      <c r="AC550" s="341"/>
      <c r="AD550" s="340">
        <v>346.8</v>
      </c>
      <c r="AE550" s="340">
        <v>354.8</v>
      </c>
      <c r="AF550" s="331" t="s">
        <v>908</v>
      </c>
    </row>
    <row r="551" spans="1:32" ht="20.25" customHeight="1">
      <c r="A551" s="328" t="s">
        <v>1283</v>
      </c>
      <c r="B551" s="329" t="s">
        <v>101</v>
      </c>
      <c r="C551" s="329" t="s">
        <v>263</v>
      </c>
      <c r="D551" s="329" t="s">
        <v>368</v>
      </c>
      <c r="E551" s="329" t="s">
        <v>1284</v>
      </c>
      <c r="F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  <c r="R551" s="329"/>
      <c r="S551" s="329"/>
      <c r="T551" s="329"/>
      <c r="U551" s="329"/>
      <c r="V551" s="330"/>
      <c r="W551" s="330"/>
      <c r="X551" s="330"/>
      <c r="Y551" s="330"/>
      <c r="Z551" s="331" t="s">
        <v>1283</v>
      </c>
      <c r="AA551" s="340">
        <v>300</v>
      </c>
      <c r="AB551" s="341"/>
      <c r="AC551" s="341"/>
      <c r="AD551" s="340">
        <v>297.3</v>
      </c>
      <c r="AE551" s="340">
        <v>304.2</v>
      </c>
      <c r="AF551" s="331" t="s">
        <v>1283</v>
      </c>
    </row>
    <row r="552" spans="1:32" ht="35.25" customHeight="1">
      <c r="A552" s="328" t="s">
        <v>908</v>
      </c>
      <c r="B552" s="329" t="s">
        <v>101</v>
      </c>
      <c r="C552" s="329" t="s">
        <v>263</v>
      </c>
      <c r="D552" s="329" t="s">
        <v>368</v>
      </c>
      <c r="E552" s="329" t="s">
        <v>1284</v>
      </c>
      <c r="F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  <c r="R552" s="329"/>
      <c r="S552" s="329"/>
      <c r="T552" s="329" t="s">
        <v>746</v>
      </c>
      <c r="U552" s="329"/>
      <c r="V552" s="330"/>
      <c r="W552" s="330"/>
      <c r="X552" s="330"/>
      <c r="Y552" s="330"/>
      <c r="Z552" s="331" t="s">
        <v>908</v>
      </c>
      <c r="AA552" s="340">
        <v>300</v>
      </c>
      <c r="AB552" s="341"/>
      <c r="AC552" s="341"/>
      <c r="AD552" s="340">
        <v>297.3</v>
      </c>
      <c r="AE552" s="340">
        <v>304.2</v>
      </c>
      <c r="AF552" s="331" t="s">
        <v>908</v>
      </c>
    </row>
    <row r="553" spans="1:32" ht="16.5" customHeight="1">
      <c r="A553" s="326" t="s">
        <v>1336</v>
      </c>
      <c r="B553" s="319" t="s">
        <v>101</v>
      </c>
      <c r="C553" s="319" t="s">
        <v>282</v>
      </c>
      <c r="D553" s="319" t="s">
        <v>264</v>
      </c>
      <c r="E553" s="319"/>
      <c r="F553" s="319"/>
      <c r="G553" s="319"/>
      <c r="H553" s="319"/>
      <c r="I553" s="319"/>
      <c r="J553" s="319"/>
      <c r="K553" s="319"/>
      <c r="L553" s="319"/>
      <c r="M553" s="319"/>
      <c r="N553" s="319"/>
      <c r="O553" s="319"/>
      <c r="P553" s="319"/>
      <c r="Q553" s="319"/>
      <c r="R553" s="319"/>
      <c r="S553" s="319"/>
      <c r="T553" s="319"/>
      <c r="U553" s="319"/>
      <c r="V553" s="324"/>
      <c r="W553" s="324"/>
      <c r="X553" s="324"/>
      <c r="Y553" s="324"/>
      <c r="Z553" s="327" t="s">
        <v>1336</v>
      </c>
      <c r="AA553" s="339">
        <v>1300</v>
      </c>
      <c r="AB553" s="338"/>
      <c r="AC553" s="338"/>
      <c r="AD553" s="339">
        <v>1288.3</v>
      </c>
      <c r="AE553" s="339">
        <v>1318.1</v>
      </c>
      <c r="AF553" s="327" t="s">
        <v>1336</v>
      </c>
    </row>
    <row r="554" spans="1:32" ht="21" customHeight="1">
      <c r="A554" s="326" t="s">
        <v>180</v>
      </c>
      <c r="B554" s="319" t="s">
        <v>101</v>
      </c>
      <c r="C554" s="319" t="s">
        <v>282</v>
      </c>
      <c r="D554" s="319" t="s">
        <v>331</v>
      </c>
      <c r="E554" s="319"/>
      <c r="F554" s="319"/>
      <c r="G554" s="319"/>
      <c r="H554" s="319"/>
      <c r="I554" s="319"/>
      <c r="J554" s="319"/>
      <c r="K554" s="319"/>
      <c r="L554" s="319"/>
      <c r="M554" s="319"/>
      <c r="N554" s="319"/>
      <c r="O554" s="319"/>
      <c r="P554" s="319"/>
      <c r="Q554" s="319"/>
      <c r="R554" s="319"/>
      <c r="S554" s="319"/>
      <c r="T554" s="319"/>
      <c r="U554" s="319"/>
      <c r="V554" s="324"/>
      <c r="W554" s="324"/>
      <c r="X554" s="324"/>
      <c r="Y554" s="324"/>
      <c r="Z554" s="327" t="s">
        <v>180</v>
      </c>
      <c r="AA554" s="339">
        <v>1000</v>
      </c>
      <c r="AB554" s="338"/>
      <c r="AC554" s="338"/>
      <c r="AD554" s="339">
        <v>991</v>
      </c>
      <c r="AE554" s="339">
        <v>1013.9</v>
      </c>
      <c r="AF554" s="327" t="s">
        <v>180</v>
      </c>
    </row>
    <row r="555" spans="1:33" ht="41.25" customHeight="1">
      <c r="A555" s="328" t="s">
        <v>1157</v>
      </c>
      <c r="B555" s="329" t="s">
        <v>101</v>
      </c>
      <c r="C555" s="329" t="s">
        <v>282</v>
      </c>
      <c r="D555" s="329" t="s">
        <v>331</v>
      </c>
      <c r="E555" s="329" t="s">
        <v>1158</v>
      </c>
      <c r="F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  <c r="R555" s="329"/>
      <c r="S555" s="329"/>
      <c r="T555" s="329"/>
      <c r="U555" s="329"/>
      <c r="V555" s="330"/>
      <c r="W555" s="330"/>
      <c r="X555" s="330"/>
      <c r="Y555" s="330"/>
      <c r="Z555" s="331" t="s">
        <v>1157</v>
      </c>
      <c r="AA555" s="340">
        <v>1000</v>
      </c>
      <c r="AB555" s="341"/>
      <c r="AC555" s="341"/>
      <c r="AD555" s="340">
        <v>991</v>
      </c>
      <c r="AE555" s="340">
        <v>1013.9</v>
      </c>
      <c r="AF555" s="331" t="s">
        <v>1157</v>
      </c>
      <c r="AG555" s="350"/>
    </row>
    <row r="556" spans="1:32" ht="36.75" customHeight="1">
      <c r="A556" s="328" t="s">
        <v>242</v>
      </c>
      <c r="B556" s="329" t="s">
        <v>101</v>
      </c>
      <c r="C556" s="329" t="s">
        <v>282</v>
      </c>
      <c r="D556" s="329" t="s">
        <v>331</v>
      </c>
      <c r="E556" s="329" t="s">
        <v>1183</v>
      </c>
      <c r="F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  <c r="R556" s="329"/>
      <c r="S556" s="329"/>
      <c r="T556" s="329"/>
      <c r="U556" s="329"/>
      <c r="V556" s="330"/>
      <c r="W556" s="330"/>
      <c r="X556" s="330"/>
      <c r="Y556" s="330"/>
      <c r="Z556" s="331" t="s">
        <v>242</v>
      </c>
      <c r="AA556" s="340">
        <v>1000</v>
      </c>
      <c r="AB556" s="341"/>
      <c r="AC556" s="341"/>
      <c r="AD556" s="340">
        <v>991</v>
      </c>
      <c r="AE556" s="340">
        <v>1013.9</v>
      </c>
      <c r="AF556" s="331" t="s">
        <v>242</v>
      </c>
    </row>
    <row r="557" spans="1:32" ht="24.75" customHeight="1">
      <c r="A557" s="328" t="s">
        <v>366</v>
      </c>
      <c r="B557" s="329" t="s">
        <v>101</v>
      </c>
      <c r="C557" s="329" t="s">
        <v>282</v>
      </c>
      <c r="D557" s="329" t="s">
        <v>331</v>
      </c>
      <c r="E557" s="329" t="s">
        <v>1190</v>
      </c>
      <c r="F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  <c r="R557" s="329"/>
      <c r="S557" s="329"/>
      <c r="T557" s="329"/>
      <c r="U557" s="329"/>
      <c r="V557" s="330"/>
      <c r="W557" s="330"/>
      <c r="X557" s="330"/>
      <c r="Y557" s="330"/>
      <c r="Z557" s="331" t="s">
        <v>366</v>
      </c>
      <c r="AA557" s="340">
        <v>1000</v>
      </c>
      <c r="AB557" s="341"/>
      <c r="AC557" s="341"/>
      <c r="AD557" s="340">
        <v>991</v>
      </c>
      <c r="AE557" s="340">
        <v>1013.9</v>
      </c>
      <c r="AF557" s="331" t="s">
        <v>366</v>
      </c>
    </row>
    <row r="558" spans="1:32" ht="21.75" customHeight="1">
      <c r="A558" s="328" t="s">
        <v>367</v>
      </c>
      <c r="B558" s="329" t="s">
        <v>101</v>
      </c>
      <c r="C558" s="329" t="s">
        <v>282</v>
      </c>
      <c r="D558" s="329" t="s">
        <v>331</v>
      </c>
      <c r="E558" s="329" t="s">
        <v>1191</v>
      </c>
      <c r="F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  <c r="R558" s="329"/>
      <c r="S558" s="329"/>
      <c r="T558" s="329"/>
      <c r="U558" s="329"/>
      <c r="V558" s="330"/>
      <c r="W558" s="330"/>
      <c r="X558" s="330"/>
      <c r="Y558" s="330"/>
      <c r="Z558" s="331" t="s">
        <v>367</v>
      </c>
      <c r="AA558" s="340">
        <v>1000</v>
      </c>
      <c r="AB558" s="341"/>
      <c r="AC558" s="341"/>
      <c r="AD558" s="340">
        <v>991</v>
      </c>
      <c r="AE558" s="340">
        <v>1013.9</v>
      </c>
      <c r="AF558" s="331" t="s">
        <v>367</v>
      </c>
    </row>
    <row r="559" spans="1:32" ht="31.5" customHeight="1">
      <c r="A559" s="328" t="s">
        <v>908</v>
      </c>
      <c r="B559" s="329" t="s">
        <v>101</v>
      </c>
      <c r="C559" s="329" t="s">
        <v>282</v>
      </c>
      <c r="D559" s="329" t="s">
        <v>331</v>
      </c>
      <c r="E559" s="329" t="s">
        <v>1191</v>
      </c>
      <c r="F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  <c r="R559" s="329"/>
      <c r="S559" s="329"/>
      <c r="T559" s="329" t="s">
        <v>746</v>
      </c>
      <c r="U559" s="329"/>
      <c r="V559" s="330"/>
      <c r="W559" s="330"/>
      <c r="X559" s="330"/>
      <c r="Y559" s="330"/>
      <c r="Z559" s="331" t="s">
        <v>908</v>
      </c>
      <c r="AA559" s="340">
        <v>1000</v>
      </c>
      <c r="AB559" s="341"/>
      <c r="AC559" s="341"/>
      <c r="AD559" s="340">
        <v>991</v>
      </c>
      <c r="AE559" s="340">
        <v>1013.9</v>
      </c>
      <c r="AF559" s="331" t="s">
        <v>908</v>
      </c>
    </row>
    <row r="560" spans="1:32" ht="24" customHeight="1">
      <c r="A560" s="326" t="s">
        <v>182</v>
      </c>
      <c r="B560" s="319" t="s">
        <v>101</v>
      </c>
      <c r="C560" s="319" t="s">
        <v>282</v>
      </c>
      <c r="D560" s="319" t="s">
        <v>356</v>
      </c>
      <c r="E560" s="319"/>
      <c r="F560" s="319"/>
      <c r="G560" s="319"/>
      <c r="H560" s="319"/>
      <c r="I560" s="319"/>
      <c r="J560" s="319"/>
      <c r="K560" s="319"/>
      <c r="L560" s="319"/>
      <c r="M560" s="319"/>
      <c r="N560" s="319"/>
      <c r="O560" s="319"/>
      <c r="P560" s="319"/>
      <c r="Q560" s="319"/>
      <c r="R560" s="319"/>
      <c r="S560" s="319"/>
      <c r="T560" s="319"/>
      <c r="U560" s="319"/>
      <c r="V560" s="324"/>
      <c r="W560" s="324"/>
      <c r="X560" s="324"/>
      <c r="Y560" s="324"/>
      <c r="Z560" s="327" t="s">
        <v>182</v>
      </c>
      <c r="AA560" s="339">
        <v>300</v>
      </c>
      <c r="AB560" s="338"/>
      <c r="AC560" s="338"/>
      <c r="AD560" s="339">
        <v>297.3</v>
      </c>
      <c r="AE560" s="339">
        <v>304.2</v>
      </c>
      <c r="AF560" s="327" t="s">
        <v>182</v>
      </c>
    </row>
    <row r="561" spans="1:32" ht="24.75" customHeight="1">
      <c r="A561" s="328" t="s">
        <v>1272</v>
      </c>
      <c r="B561" s="329" t="s">
        <v>101</v>
      </c>
      <c r="C561" s="329" t="s">
        <v>282</v>
      </c>
      <c r="D561" s="329" t="s">
        <v>356</v>
      </c>
      <c r="E561" s="329" t="s">
        <v>1273</v>
      </c>
      <c r="F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  <c r="R561" s="329"/>
      <c r="S561" s="329"/>
      <c r="T561" s="329"/>
      <c r="U561" s="329"/>
      <c r="V561" s="330"/>
      <c r="W561" s="330"/>
      <c r="X561" s="330"/>
      <c r="Y561" s="330"/>
      <c r="Z561" s="331" t="s">
        <v>1272</v>
      </c>
      <c r="AA561" s="340">
        <v>300</v>
      </c>
      <c r="AB561" s="341"/>
      <c r="AC561" s="341"/>
      <c r="AD561" s="340">
        <v>297.3</v>
      </c>
      <c r="AE561" s="340">
        <v>304.2</v>
      </c>
      <c r="AF561" s="331" t="s">
        <v>1272</v>
      </c>
    </row>
    <row r="562" spans="1:32" ht="18.75" customHeight="1">
      <c r="A562" s="328" t="s">
        <v>386</v>
      </c>
      <c r="B562" s="329" t="s">
        <v>101</v>
      </c>
      <c r="C562" s="329" t="s">
        <v>282</v>
      </c>
      <c r="D562" s="329" t="s">
        <v>356</v>
      </c>
      <c r="E562" s="329" t="s">
        <v>1274</v>
      </c>
      <c r="F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  <c r="R562" s="329"/>
      <c r="S562" s="329"/>
      <c r="T562" s="329"/>
      <c r="U562" s="329"/>
      <c r="V562" s="330"/>
      <c r="W562" s="330"/>
      <c r="X562" s="330"/>
      <c r="Y562" s="330"/>
      <c r="Z562" s="331" t="s">
        <v>386</v>
      </c>
      <c r="AA562" s="340">
        <v>300</v>
      </c>
      <c r="AB562" s="341"/>
      <c r="AC562" s="341"/>
      <c r="AD562" s="340">
        <v>297.3</v>
      </c>
      <c r="AE562" s="340">
        <v>304.2</v>
      </c>
      <c r="AF562" s="331" t="s">
        <v>386</v>
      </c>
    </row>
    <row r="563" spans="1:32" ht="18.75" customHeight="1">
      <c r="A563" s="328" t="s">
        <v>386</v>
      </c>
      <c r="B563" s="329" t="s">
        <v>101</v>
      </c>
      <c r="C563" s="329" t="s">
        <v>282</v>
      </c>
      <c r="D563" s="329" t="s">
        <v>356</v>
      </c>
      <c r="E563" s="329" t="s">
        <v>1275</v>
      </c>
      <c r="F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  <c r="R563" s="329"/>
      <c r="S563" s="329"/>
      <c r="T563" s="329"/>
      <c r="U563" s="329"/>
      <c r="V563" s="330"/>
      <c r="W563" s="330"/>
      <c r="X563" s="330"/>
      <c r="Y563" s="330"/>
      <c r="Z563" s="331" t="s">
        <v>386</v>
      </c>
      <c r="AA563" s="340">
        <v>300</v>
      </c>
      <c r="AB563" s="341"/>
      <c r="AC563" s="341"/>
      <c r="AD563" s="340">
        <v>297.3</v>
      </c>
      <c r="AE563" s="340">
        <v>304.2</v>
      </c>
      <c r="AF563" s="331" t="s">
        <v>386</v>
      </c>
    </row>
    <row r="564" spans="1:32" ht="36" customHeight="1">
      <c r="A564" s="328" t="s">
        <v>398</v>
      </c>
      <c r="B564" s="329" t="s">
        <v>101</v>
      </c>
      <c r="C564" s="329" t="s">
        <v>282</v>
      </c>
      <c r="D564" s="329" t="s">
        <v>356</v>
      </c>
      <c r="E564" s="329" t="s">
        <v>1294</v>
      </c>
      <c r="F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  <c r="R564" s="329"/>
      <c r="S564" s="329"/>
      <c r="T564" s="329"/>
      <c r="U564" s="329"/>
      <c r="V564" s="330"/>
      <c r="W564" s="330"/>
      <c r="X564" s="330"/>
      <c r="Y564" s="330"/>
      <c r="Z564" s="331" t="s">
        <v>398</v>
      </c>
      <c r="AA564" s="340">
        <v>300</v>
      </c>
      <c r="AB564" s="341"/>
      <c r="AC564" s="341"/>
      <c r="AD564" s="340">
        <v>297.3</v>
      </c>
      <c r="AE564" s="340">
        <v>304.2</v>
      </c>
      <c r="AF564" s="331" t="s">
        <v>398</v>
      </c>
    </row>
    <row r="565" spans="1:32" ht="30.75" customHeight="1">
      <c r="A565" s="328" t="s">
        <v>908</v>
      </c>
      <c r="B565" s="329" t="s">
        <v>101</v>
      </c>
      <c r="C565" s="329" t="s">
        <v>282</v>
      </c>
      <c r="D565" s="329" t="s">
        <v>356</v>
      </c>
      <c r="E565" s="329" t="s">
        <v>1294</v>
      </c>
      <c r="F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  <c r="R565" s="329"/>
      <c r="S565" s="329"/>
      <c r="T565" s="329" t="s">
        <v>746</v>
      </c>
      <c r="U565" s="329"/>
      <c r="V565" s="330"/>
      <c r="W565" s="330"/>
      <c r="X565" s="330"/>
      <c r="Y565" s="330"/>
      <c r="Z565" s="331" t="s">
        <v>908</v>
      </c>
      <c r="AA565" s="340">
        <v>300</v>
      </c>
      <c r="AB565" s="341"/>
      <c r="AC565" s="341"/>
      <c r="AD565" s="340">
        <v>297.3</v>
      </c>
      <c r="AE565" s="340">
        <v>304.2</v>
      </c>
      <c r="AF565" s="331" t="s">
        <v>908</v>
      </c>
    </row>
    <row r="566" spans="1:32" ht="36" customHeight="1">
      <c r="A566" s="326" t="s">
        <v>1360</v>
      </c>
      <c r="B566" s="319" t="s">
        <v>138</v>
      </c>
      <c r="C566" s="319"/>
      <c r="D566" s="319"/>
      <c r="E566" s="319"/>
      <c r="F566" s="319"/>
      <c r="G566" s="319"/>
      <c r="H566" s="319"/>
      <c r="I566" s="319"/>
      <c r="J566" s="319"/>
      <c r="K566" s="319"/>
      <c r="L566" s="319"/>
      <c r="M566" s="319"/>
      <c r="N566" s="319"/>
      <c r="O566" s="319"/>
      <c r="P566" s="319"/>
      <c r="Q566" s="319"/>
      <c r="R566" s="319"/>
      <c r="S566" s="319"/>
      <c r="T566" s="319"/>
      <c r="U566" s="319"/>
      <c r="V566" s="324"/>
      <c r="W566" s="324"/>
      <c r="X566" s="324"/>
      <c r="Y566" s="324"/>
      <c r="Z566" s="327" t="s">
        <v>1360</v>
      </c>
      <c r="AA566" s="339">
        <v>59640.6</v>
      </c>
      <c r="AB566" s="338"/>
      <c r="AC566" s="338"/>
      <c r="AD566" s="339">
        <v>59597.1</v>
      </c>
      <c r="AE566" s="339">
        <v>60837.8</v>
      </c>
      <c r="AF566" s="327" t="s">
        <v>1360</v>
      </c>
    </row>
    <row r="567" spans="1:32" ht="19.5" customHeight="1">
      <c r="A567" s="326" t="s">
        <v>1334</v>
      </c>
      <c r="B567" s="319" t="s">
        <v>138</v>
      </c>
      <c r="C567" s="319" t="s">
        <v>263</v>
      </c>
      <c r="D567" s="319" t="s">
        <v>264</v>
      </c>
      <c r="E567" s="319"/>
      <c r="F567" s="319"/>
      <c r="G567" s="319"/>
      <c r="H567" s="319"/>
      <c r="I567" s="319"/>
      <c r="J567" s="319"/>
      <c r="K567" s="319"/>
      <c r="L567" s="319"/>
      <c r="M567" s="319"/>
      <c r="N567" s="319"/>
      <c r="O567" s="319"/>
      <c r="P567" s="319"/>
      <c r="Q567" s="319"/>
      <c r="R567" s="319"/>
      <c r="S567" s="319"/>
      <c r="T567" s="319"/>
      <c r="U567" s="319"/>
      <c r="V567" s="324"/>
      <c r="W567" s="324"/>
      <c r="X567" s="324"/>
      <c r="Y567" s="324"/>
      <c r="Z567" s="327" t="s">
        <v>1334</v>
      </c>
      <c r="AA567" s="339">
        <v>59640.6</v>
      </c>
      <c r="AB567" s="338"/>
      <c r="AC567" s="338"/>
      <c r="AD567" s="339">
        <v>59597.1</v>
      </c>
      <c r="AE567" s="339">
        <v>60837.8</v>
      </c>
      <c r="AF567" s="327" t="s">
        <v>1334</v>
      </c>
    </row>
    <row r="568" spans="1:32" ht="19.5" customHeight="1">
      <c r="A568" s="326" t="s">
        <v>169</v>
      </c>
      <c r="B568" s="319" t="s">
        <v>138</v>
      </c>
      <c r="C568" s="319" t="s">
        <v>263</v>
      </c>
      <c r="D568" s="319" t="s">
        <v>368</v>
      </c>
      <c r="E568" s="319"/>
      <c r="F568" s="319"/>
      <c r="G568" s="319"/>
      <c r="H568" s="319"/>
      <c r="I568" s="319"/>
      <c r="J568" s="319"/>
      <c r="K568" s="319"/>
      <c r="L568" s="319"/>
      <c r="M568" s="319"/>
      <c r="N568" s="319"/>
      <c r="O568" s="319"/>
      <c r="P568" s="319"/>
      <c r="Q568" s="319"/>
      <c r="R568" s="319"/>
      <c r="S568" s="319"/>
      <c r="T568" s="319"/>
      <c r="U568" s="319"/>
      <c r="V568" s="324"/>
      <c r="W568" s="324"/>
      <c r="X568" s="324"/>
      <c r="Y568" s="324"/>
      <c r="Z568" s="327" t="s">
        <v>169</v>
      </c>
      <c r="AA568" s="339">
        <v>59640.6</v>
      </c>
      <c r="AB568" s="338"/>
      <c r="AC568" s="338"/>
      <c r="AD568" s="339">
        <v>59597.1</v>
      </c>
      <c r="AE568" s="339">
        <v>60837.8</v>
      </c>
      <c r="AF568" s="327" t="s">
        <v>169</v>
      </c>
    </row>
    <row r="569" spans="1:33" ht="26.25" customHeight="1">
      <c r="A569" s="328" t="s">
        <v>1272</v>
      </c>
      <c r="B569" s="329" t="s">
        <v>138</v>
      </c>
      <c r="C569" s="329" t="s">
        <v>263</v>
      </c>
      <c r="D569" s="329" t="s">
        <v>368</v>
      </c>
      <c r="E569" s="329" t="s">
        <v>1273</v>
      </c>
      <c r="F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  <c r="R569" s="329"/>
      <c r="S569" s="329"/>
      <c r="T569" s="329"/>
      <c r="U569" s="329"/>
      <c r="V569" s="330"/>
      <c r="W569" s="330"/>
      <c r="X569" s="330"/>
      <c r="Y569" s="330"/>
      <c r="Z569" s="331" t="s">
        <v>1272</v>
      </c>
      <c r="AA569" s="340">
        <v>47080.3</v>
      </c>
      <c r="AB569" s="341"/>
      <c r="AC569" s="341"/>
      <c r="AD569" s="340">
        <v>46848.3</v>
      </c>
      <c r="AE569" s="340">
        <v>47859.5</v>
      </c>
      <c r="AF569" s="331" t="s">
        <v>1272</v>
      </c>
      <c r="AG569" s="350"/>
    </row>
    <row r="570" spans="1:32" ht="21" customHeight="1">
      <c r="A570" s="328" t="s">
        <v>386</v>
      </c>
      <c r="B570" s="329" t="s">
        <v>138</v>
      </c>
      <c r="C570" s="329" t="s">
        <v>263</v>
      </c>
      <c r="D570" s="329" t="s">
        <v>368</v>
      </c>
      <c r="E570" s="329" t="s">
        <v>1274</v>
      </c>
      <c r="F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  <c r="R570" s="329"/>
      <c r="S570" s="329"/>
      <c r="T570" s="329"/>
      <c r="U570" s="329"/>
      <c r="V570" s="330"/>
      <c r="W570" s="330"/>
      <c r="X570" s="330"/>
      <c r="Y570" s="330"/>
      <c r="Z570" s="331" t="s">
        <v>386</v>
      </c>
      <c r="AA570" s="340">
        <v>47080.3</v>
      </c>
      <c r="AB570" s="341"/>
      <c r="AC570" s="341"/>
      <c r="AD570" s="340">
        <v>46848.3</v>
      </c>
      <c r="AE570" s="340">
        <v>47859.5</v>
      </c>
      <c r="AF570" s="331" t="s">
        <v>386</v>
      </c>
    </row>
    <row r="571" spans="1:32" ht="21" customHeight="1">
      <c r="A571" s="328" t="s">
        <v>386</v>
      </c>
      <c r="B571" s="329" t="s">
        <v>138</v>
      </c>
      <c r="C571" s="329" t="s">
        <v>263</v>
      </c>
      <c r="D571" s="329" t="s">
        <v>368</v>
      </c>
      <c r="E571" s="329" t="s">
        <v>1275</v>
      </c>
      <c r="F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  <c r="R571" s="329"/>
      <c r="S571" s="329"/>
      <c r="T571" s="329"/>
      <c r="U571" s="329"/>
      <c r="V571" s="330"/>
      <c r="W571" s="330"/>
      <c r="X571" s="330"/>
      <c r="Y571" s="330"/>
      <c r="Z571" s="331" t="s">
        <v>386</v>
      </c>
      <c r="AA571" s="340">
        <v>47080.3</v>
      </c>
      <c r="AB571" s="341"/>
      <c r="AC571" s="341"/>
      <c r="AD571" s="340">
        <v>46848.3</v>
      </c>
      <c r="AE571" s="340">
        <v>47859.5</v>
      </c>
      <c r="AF571" s="331" t="s">
        <v>386</v>
      </c>
    </row>
    <row r="572" spans="1:33" ht="37.5" customHeight="1">
      <c r="A572" s="328" t="s">
        <v>948</v>
      </c>
      <c r="B572" s="329" t="s">
        <v>138</v>
      </c>
      <c r="C572" s="329" t="s">
        <v>263</v>
      </c>
      <c r="D572" s="329" t="s">
        <v>368</v>
      </c>
      <c r="E572" s="329" t="s">
        <v>1276</v>
      </c>
      <c r="F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  <c r="R572" s="329"/>
      <c r="S572" s="329"/>
      <c r="T572" s="329"/>
      <c r="U572" s="329"/>
      <c r="V572" s="330"/>
      <c r="W572" s="330"/>
      <c r="X572" s="330"/>
      <c r="Y572" s="330"/>
      <c r="Z572" s="331" t="s">
        <v>948</v>
      </c>
      <c r="AA572" s="340">
        <v>33571.1</v>
      </c>
      <c r="AB572" s="341"/>
      <c r="AC572" s="341"/>
      <c r="AD572" s="340">
        <v>33136.4</v>
      </c>
      <c r="AE572" s="340">
        <v>33900.8</v>
      </c>
      <c r="AF572" s="331" t="s">
        <v>948</v>
      </c>
      <c r="AG572" s="350"/>
    </row>
    <row r="573" spans="1:32" ht="63" customHeight="1">
      <c r="A573" s="328" t="s">
        <v>744</v>
      </c>
      <c r="B573" s="329" t="s">
        <v>138</v>
      </c>
      <c r="C573" s="329" t="s">
        <v>263</v>
      </c>
      <c r="D573" s="329" t="s">
        <v>368</v>
      </c>
      <c r="E573" s="329" t="s">
        <v>1276</v>
      </c>
      <c r="F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  <c r="R573" s="329"/>
      <c r="S573" s="329"/>
      <c r="T573" s="329" t="s">
        <v>745</v>
      </c>
      <c r="U573" s="329"/>
      <c r="V573" s="330"/>
      <c r="W573" s="330"/>
      <c r="X573" s="330"/>
      <c r="Y573" s="330"/>
      <c r="Z573" s="331" t="s">
        <v>744</v>
      </c>
      <c r="AA573" s="340">
        <v>22708.3</v>
      </c>
      <c r="AB573" s="341"/>
      <c r="AC573" s="341"/>
      <c r="AD573" s="340">
        <v>22503.4</v>
      </c>
      <c r="AE573" s="340">
        <v>23022.5</v>
      </c>
      <c r="AF573" s="331" t="s">
        <v>744</v>
      </c>
    </row>
    <row r="574" spans="1:32" ht="36.75" customHeight="1">
      <c r="A574" s="328" t="s">
        <v>908</v>
      </c>
      <c r="B574" s="329" t="s">
        <v>138</v>
      </c>
      <c r="C574" s="329" t="s">
        <v>263</v>
      </c>
      <c r="D574" s="329" t="s">
        <v>368</v>
      </c>
      <c r="E574" s="329" t="s">
        <v>1276</v>
      </c>
      <c r="F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  <c r="R574" s="329"/>
      <c r="S574" s="329"/>
      <c r="T574" s="329" t="s">
        <v>746</v>
      </c>
      <c r="U574" s="329"/>
      <c r="V574" s="330"/>
      <c r="W574" s="330"/>
      <c r="X574" s="330"/>
      <c r="Y574" s="330"/>
      <c r="Z574" s="331" t="s">
        <v>908</v>
      </c>
      <c r="AA574" s="340">
        <v>10791.2</v>
      </c>
      <c r="AB574" s="341"/>
      <c r="AC574" s="341"/>
      <c r="AD574" s="340">
        <v>10623.6</v>
      </c>
      <c r="AE574" s="340">
        <v>10868.7</v>
      </c>
      <c r="AF574" s="331" t="s">
        <v>908</v>
      </c>
    </row>
    <row r="575" spans="1:32" ht="21" customHeight="1">
      <c r="A575" s="328" t="s">
        <v>747</v>
      </c>
      <c r="B575" s="329" t="s">
        <v>138</v>
      </c>
      <c r="C575" s="329" t="s">
        <v>263</v>
      </c>
      <c r="D575" s="329" t="s">
        <v>368</v>
      </c>
      <c r="E575" s="329" t="s">
        <v>1276</v>
      </c>
      <c r="F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  <c r="R575" s="329"/>
      <c r="S575" s="329"/>
      <c r="T575" s="329" t="s">
        <v>748</v>
      </c>
      <c r="U575" s="329"/>
      <c r="V575" s="330"/>
      <c r="W575" s="330"/>
      <c r="X575" s="330"/>
      <c r="Y575" s="330"/>
      <c r="Z575" s="331" t="s">
        <v>747</v>
      </c>
      <c r="AA575" s="340">
        <v>71.6</v>
      </c>
      <c r="AB575" s="341"/>
      <c r="AC575" s="341"/>
      <c r="AD575" s="340">
        <v>9.4</v>
      </c>
      <c r="AE575" s="340">
        <v>9.6</v>
      </c>
      <c r="AF575" s="331" t="s">
        <v>747</v>
      </c>
    </row>
    <row r="576" spans="1:32" ht="50.25" customHeight="1">
      <c r="A576" s="328" t="s">
        <v>1306</v>
      </c>
      <c r="B576" s="329" t="s">
        <v>138</v>
      </c>
      <c r="C576" s="329" t="s">
        <v>263</v>
      </c>
      <c r="D576" s="329" t="s">
        <v>368</v>
      </c>
      <c r="E576" s="329" t="s">
        <v>726</v>
      </c>
      <c r="F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  <c r="R576" s="329"/>
      <c r="S576" s="329"/>
      <c r="T576" s="329"/>
      <c r="U576" s="329"/>
      <c r="V576" s="330"/>
      <c r="W576" s="330"/>
      <c r="X576" s="330"/>
      <c r="Y576" s="330"/>
      <c r="Z576" s="331" t="s">
        <v>1306</v>
      </c>
      <c r="AA576" s="340">
        <v>13509.2</v>
      </c>
      <c r="AB576" s="341"/>
      <c r="AC576" s="341"/>
      <c r="AD576" s="340">
        <v>13711.9</v>
      </c>
      <c r="AE576" s="340">
        <v>13958.7</v>
      </c>
      <c r="AF576" s="331" t="s">
        <v>1306</v>
      </c>
    </row>
    <row r="577" spans="1:32" ht="72.75" customHeight="1">
      <c r="A577" s="328" t="s">
        <v>744</v>
      </c>
      <c r="B577" s="329" t="s">
        <v>138</v>
      </c>
      <c r="C577" s="329" t="s">
        <v>263</v>
      </c>
      <c r="D577" s="329" t="s">
        <v>368</v>
      </c>
      <c r="E577" s="329" t="s">
        <v>726</v>
      </c>
      <c r="F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  <c r="R577" s="329"/>
      <c r="S577" s="329"/>
      <c r="T577" s="329" t="s">
        <v>745</v>
      </c>
      <c r="U577" s="329"/>
      <c r="V577" s="330"/>
      <c r="W577" s="330"/>
      <c r="X577" s="330"/>
      <c r="Y577" s="330"/>
      <c r="Z577" s="331" t="s">
        <v>744</v>
      </c>
      <c r="AA577" s="340">
        <v>8567.2</v>
      </c>
      <c r="AB577" s="341"/>
      <c r="AC577" s="341"/>
      <c r="AD577" s="340">
        <v>8696.8</v>
      </c>
      <c r="AE577" s="340">
        <v>8852.4</v>
      </c>
      <c r="AF577" s="331" t="s">
        <v>744</v>
      </c>
    </row>
    <row r="578" spans="1:32" ht="29.25" customHeight="1">
      <c r="A578" s="328" t="s">
        <v>908</v>
      </c>
      <c r="B578" s="329" t="s">
        <v>138</v>
      </c>
      <c r="C578" s="329" t="s">
        <v>263</v>
      </c>
      <c r="D578" s="329" t="s">
        <v>368</v>
      </c>
      <c r="E578" s="329" t="s">
        <v>726</v>
      </c>
      <c r="F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  <c r="R578" s="329"/>
      <c r="S578" s="329"/>
      <c r="T578" s="329" t="s">
        <v>746</v>
      </c>
      <c r="U578" s="329"/>
      <c r="V578" s="330"/>
      <c r="W578" s="330"/>
      <c r="X578" s="330"/>
      <c r="Y578" s="330"/>
      <c r="Z578" s="331" t="s">
        <v>908</v>
      </c>
      <c r="AA578" s="340">
        <v>4931.1</v>
      </c>
      <c r="AB578" s="341"/>
      <c r="AC578" s="341"/>
      <c r="AD578" s="340">
        <v>5005</v>
      </c>
      <c r="AE578" s="340">
        <v>5095.2</v>
      </c>
      <c r="AF578" s="331" t="s">
        <v>908</v>
      </c>
    </row>
    <row r="579" spans="1:32" ht="18" customHeight="1">
      <c r="A579" s="328" t="s">
        <v>747</v>
      </c>
      <c r="B579" s="329" t="s">
        <v>138</v>
      </c>
      <c r="C579" s="329" t="s">
        <v>263</v>
      </c>
      <c r="D579" s="329" t="s">
        <v>368</v>
      </c>
      <c r="E579" s="329" t="s">
        <v>726</v>
      </c>
      <c r="F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  <c r="R579" s="329"/>
      <c r="S579" s="329"/>
      <c r="T579" s="329" t="s">
        <v>748</v>
      </c>
      <c r="U579" s="329"/>
      <c r="V579" s="330"/>
      <c r="W579" s="330"/>
      <c r="X579" s="330"/>
      <c r="Y579" s="330"/>
      <c r="Z579" s="331" t="s">
        <v>747</v>
      </c>
      <c r="AA579" s="340">
        <v>10.9</v>
      </c>
      <c r="AB579" s="341"/>
      <c r="AC579" s="341"/>
      <c r="AD579" s="340">
        <v>10.1</v>
      </c>
      <c r="AE579" s="340">
        <v>11.1</v>
      </c>
      <c r="AF579" s="331" t="s">
        <v>747</v>
      </c>
    </row>
    <row r="580" spans="1:32" ht="34.5" customHeight="1">
      <c r="A580" s="328" t="s">
        <v>859</v>
      </c>
      <c r="B580" s="329" t="s">
        <v>138</v>
      </c>
      <c r="C580" s="329" t="s">
        <v>263</v>
      </c>
      <c r="D580" s="329" t="s">
        <v>368</v>
      </c>
      <c r="E580" s="329" t="s">
        <v>1316</v>
      </c>
      <c r="F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  <c r="R580" s="329"/>
      <c r="S580" s="329"/>
      <c r="T580" s="329"/>
      <c r="U580" s="329"/>
      <c r="V580" s="330"/>
      <c r="W580" s="330"/>
      <c r="X580" s="330"/>
      <c r="Y580" s="330"/>
      <c r="Z580" s="331" t="s">
        <v>859</v>
      </c>
      <c r="AA580" s="340">
        <v>10876.8</v>
      </c>
      <c r="AB580" s="341"/>
      <c r="AC580" s="341"/>
      <c r="AD580" s="340">
        <v>11040</v>
      </c>
      <c r="AE580" s="340">
        <v>11238.7</v>
      </c>
      <c r="AF580" s="331" t="s">
        <v>859</v>
      </c>
    </row>
    <row r="581" spans="1:32" ht="35.25" customHeight="1">
      <c r="A581" s="328" t="s">
        <v>860</v>
      </c>
      <c r="B581" s="329" t="s">
        <v>138</v>
      </c>
      <c r="C581" s="329" t="s">
        <v>263</v>
      </c>
      <c r="D581" s="329" t="s">
        <v>368</v>
      </c>
      <c r="E581" s="329" t="s">
        <v>1317</v>
      </c>
      <c r="F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  <c r="R581" s="329"/>
      <c r="S581" s="329"/>
      <c r="T581" s="329"/>
      <c r="U581" s="329"/>
      <c r="V581" s="330"/>
      <c r="W581" s="330"/>
      <c r="X581" s="330"/>
      <c r="Y581" s="330"/>
      <c r="Z581" s="331" t="s">
        <v>860</v>
      </c>
      <c r="AA581" s="340">
        <v>3519.2</v>
      </c>
      <c r="AB581" s="341"/>
      <c r="AC581" s="341"/>
      <c r="AD581" s="340">
        <v>3572</v>
      </c>
      <c r="AE581" s="340">
        <v>3636.3</v>
      </c>
      <c r="AF581" s="331" t="s">
        <v>860</v>
      </c>
    </row>
    <row r="582" spans="1:32" ht="27" customHeight="1">
      <c r="A582" s="328" t="s">
        <v>284</v>
      </c>
      <c r="B582" s="329" t="s">
        <v>138</v>
      </c>
      <c r="C582" s="329" t="s">
        <v>263</v>
      </c>
      <c r="D582" s="329" t="s">
        <v>368</v>
      </c>
      <c r="E582" s="329" t="s">
        <v>1318</v>
      </c>
      <c r="F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  <c r="R582" s="329"/>
      <c r="S582" s="329"/>
      <c r="T582" s="329"/>
      <c r="U582" s="329"/>
      <c r="V582" s="330"/>
      <c r="W582" s="330"/>
      <c r="X582" s="330"/>
      <c r="Y582" s="330"/>
      <c r="Z582" s="331" t="s">
        <v>284</v>
      </c>
      <c r="AA582" s="340">
        <v>3519.2</v>
      </c>
      <c r="AB582" s="341"/>
      <c r="AC582" s="341"/>
      <c r="AD582" s="340">
        <v>3572</v>
      </c>
      <c r="AE582" s="340">
        <v>3636.3</v>
      </c>
      <c r="AF582" s="331" t="s">
        <v>284</v>
      </c>
    </row>
    <row r="583" spans="1:32" ht="69" customHeight="1">
      <c r="A583" s="328" t="s">
        <v>1319</v>
      </c>
      <c r="B583" s="329" t="s">
        <v>138</v>
      </c>
      <c r="C583" s="329" t="s">
        <v>263</v>
      </c>
      <c r="D583" s="329" t="s">
        <v>368</v>
      </c>
      <c r="E583" s="329" t="s">
        <v>867</v>
      </c>
      <c r="F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  <c r="R583" s="329"/>
      <c r="S583" s="329"/>
      <c r="T583" s="329"/>
      <c r="U583" s="329"/>
      <c r="V583" s="330"/>
      <c r="W583" s="330"/>
      <c r="X583" s="330"/>
      <c r="Y583" s="330"/>
      <c r="Z583" s="331" t="s">
        <v>1319</v>
      </c>
      <c r="AA583" s="340">
        <v>3519.2</v>
      </c>
      <c r="AB583" s="341"/>
      <c r="AC583" s="341"/>
      <c r="AD583" s="340">
        <v>3572</v>
      </c>
      <c r="AE583" s="340">
        <v>3636.3</v>
      </c>
      <c r="AF583" s="331" t="s">
        <v>1319</v>
      </c>
    </row>
    <row r="584" spans="1:32" ht="78" customHeight="1">
      <c r="A584" s="328" t="s">
        <v>744</v>
      </c>
      <c r="B584" s="329" t="s">
        <v>138</v>
      </c>
      <c r="C584" s="329" t="s">
        <v>263</v>
      </c>
      <c r="D584" s="329" t="s">
        <v>368</v>
      </c>
      <c r="E584" s="329" t="s">
        <v>867</v>
      </c>
      <c r="F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  <c r="R584" s="329"/>
      <c r="S584" s="329"/>
      <c r="T584" s="329" t="s">
        <v>745</v>
      </c>
      <c r="U584" s="329"/>
      <c r="V584" s="330"/>
      <c r="W584" s="330"/>
      <c r="X584" s="330"/>
      <c r="Y584" s="330"/>
      <c r="Z584" s="331" t="s">
        <v>744</v>
      </c>
      <c r="AA584" s="340">
        <v>3519.2</v>
      </c>
      <c r="AB584" s="341"/>
      <c r="AC584" s="341"/>
      <c r="AD584" s="340">
        <v>3572</v>
      </c>
      <c r="AE584" s="340">
        <v>3636.3</v>
      </c>
      <c r="AF584" s="331" t="s">
        <v>744</v>
      </c>
    </row>
    <row r="585" spans="1:32" ht="45" customHeight="1">
      <c r="A585" s="328" t="s">
        <v>1320</v>
      </c>
      <c r="B585" s="329" t="s">
        <v>138</v>
      </c>
      <c r="C585" s="329" t="s">
        <v>263</v>
      </c>
      <c r="D585" s="329" t="s">
        <v>368</v>
      </c>
      <c r="E585" s="329" t="s">
        <v>1321</v>
      </c>
      <c r="F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  <c r="R585" s="329"/>
      <c r="S585" s="329"/>
      <c r="T585" s="329"/>
      <c r="U585" s="329"/>
      <c r="V585" s="330"/>
      <c r="W585" s="330"/>
      <c r="X585" s="330"/>
      <c r="Y585" s="330"/>
      <c r="Z585" s="331" t="s">
        <v>1320</v>
      </c>
      <c r="AA585" s="340">
        <v>7357.6</v>
      </c>
      <c r="AB585" s="341"/>
      <c r="AC585" s="341"/>
      <c r="AD585" s="340">
        <v>7468</v>
      </c>
      <c r="AE585" s="340">
        <v>7602.4</v>
      </c>
      <c r="AF585" s="331" t="s">
        <v>1320</v>
      </c>
    </row>
    <row r="586" spans="1:32" ht="34.5" customHeight="1">
      <c r="A586" s="328" t="s">
        <v>1322</v>
      </c>
      <c r="B586" s="329" t="s">
        <v>138</v>
      </c>
      <c r="C586" s="329" t="s">
        <v>263</v>
      </c>
      <c r="D586" s="329" t="s">
        <v>368</v>
      </c>
      <c r="E586" s="329" t="s">
        <v>1323</v>
      </c>
      <c r="F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  <c r="R586" s="329"/>
      <c r="S586" s="329"/>
      <c r="T586" s="329"/>
      <c r="U586" s="329"/>
      <c r="V586" s="330"/>
      <c r="W586" s="330"/>
      <c r="X586" s="330"/>
      <c r="Y586" s="330"/>
      <c r="Z586" s="331" t="s">
        <v>1322</v>
      </c>
      <c r="AA586" s="340">
        <v>7357.6</v>
      </c>
      <c r="AB586" s="341"/>
      <c r="AC586" s="341"/>
      <c r="AD586" s="340">
        <v>7468</v>
      </c>
      <c r="AE586" s="340">
        <v>7602.4</v>
      </c>
      <c r="AF586" s="331" t="s">
        <v>1322</v>
      </c>
    </row>
    <row r="587" spans="1:32" ht="65.25" customHeight="1">
      <c r="A587" s="328" t="s">
        <v>1324</v>
      </c>
      <c r="B587" s="329" t="s">
        <v>138</v>
      </c>
      <c r="C587" s="329" t="s">
        <v>263</v>
      </c>
      <c r="D587" s="329" t="s">
        <v>368</v>
      </c>
      <c r="E587" s="329" t="s">
        <v>868</v>
      </c>
      <c r="F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  <c r="R587" s="329"/>
      <c r="S587" s="329"/>
      <c r="T587" s="329"/>
      <c r="U587" s="329"/>
      <c r="V587" s="330"/>
      <c r="W587" s="330"/>
      <c r="X587" s="330"/>
      <c r="Y587" s="330"/>
      <c r="Z587" s="331" t="s">
        <v>1324</v>
      </c>
      <c r="AA587" s="340">
        <v>7357.6</v>
      </c>
      <c r="AB587" s="341"/>
      <c r="AC587" s="341"/>
      <c r="AD587" s="340">
        <v>7468</v>
      </c>
      <c r="AE587" s="340">
        <v>7602.4</v>
      </c>
      <c r="AF587" s="331" t="s">
        <v>1324</v>
      </c>
    </row>
    <row r="588" spans="1:32" ht="66.75" customHeight="1">
      <c r="A588" s="328" t="s">
        <v>744</v>
      </c>
      <c r="B588" s="329" t="s">
        <v>138</v>
      </c>
      <c r="C588" s="329" t="s">
        <v>263</v>
      </c>
      <c r="D588" s="329" t="s">
        <v>368</v>
      </c>
      <c r="E588" s="329" t="s">
        <v>868</v>
      </c>
      <c r="F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  <c r="R588" s="329"/>
      <c r="S588" s="329"/>
      <c r="T588" s="329" t="s">
        <v>745</v>
      </c>
      <c r="U588" s="329"/>
      <c r="V588" s="330"/>
      <c r="W588" s="330"/>
      <c r="X588" s="330"/>
      <c r="Y588" s="330"/>
      <c r="Z588" s="331" t="s">
        <v>744</v>
      </c>
      <c r="AA588" s="340">
        <v>7357.6</v>
      </c>
      <c r="AB588" s="341"/>
      <c r="AC588" s="341"/>
      <c r="AD588" s="340">
        <v>7468</v>
      </c>
      <c r="AE588" s="340">
        <v>7602.4</v>
      </c>
      <c r="AF588" s="331" t="s">
        <v>744</v>
      </c>
    </row>
    <row r="589" spans="1:32" ht="32.25" customHeight="1">
      <c r="A589" s="328" t="s">
        <v>608</v>
      </c>
      <c r="B589" s="329" t="s">
        <v>138</v>
      </c>
      <c r="C589" s="329" t="s">
        <v>263</v>
      </c>
      <c r="D589" s="329" t="s">
        <v>368</v>
      </c>
      <c r="E589" s="329" t="s">
        <v>1325</v>
      </c>
      <c r="F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  <c r="R589" s="329"/>
      <c r="S589" s="329"/>
      <c r="T589" s="329"/>
      <c r="U589" s="329"/>
      <c r="V589" s="330"/>
      <c r="W589" s="330"/>
      <c r="X589" s="330"/>
      <c r="Y589" s="330"/>
      <c r="Z589" s="331" t="s">
        <v>608</v>
      </c>
      <c r="AA589" s="340">
        <v>1683.5</v>
      </c>
      <c r="AB589" s="341"/>
      <c r="AC589" s="341"/>
      <c r="AD589" s="340">
        <v>1708.8</v>
      </c>
      <c r="AE589" s="340">
        <v>1739.6</v>
      </c>
      <c r="AF589" s="331" t="s">
        <v>608</v>
      </c>
    </row>
    <row r="590" spans="1:32" ht="37.5" customHeight="1">
      <c r="A590" s="328" t="s">
        <v>1326</v>
      </c>
      <c r="B590" s="329" t="s">
        <v>138</v>
      </c>
      <c r="C590" s="329" t="s">
        <v>263</v>
      </c>
      <c r="D590" s="329" t="s">
        <v>368</v>
      </c>
      <c r="E590" s="329" t="s">
        <v>1327</v>
      </c>
      <c r="F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  <c r="R590" s="329"/>
      <c r="S590" s="329"/>
      <c r="T590" s="329"/>
      <c r="U590" s="329"/>
      <c r="V590" s="330"/>
      <c r="W590" s="330"/>
      <c r="X590" s="330"/>
      <c r="Y590" s="330"/>
      <c r="Z590" s="331" t="s">
        <v>1326</v>
      </c>
      <c r="AA590" s="340">
        <v>1683.5</v>
      </c>
      <c r="AB590" s="341"/>
      <c r="AC590" s="341"/>
      <c r="AD590" s="340">
        <v>1708.8</v>
      </c>
      <c r="AE590" s="340">
        <v>1739.6</v>
      </c>
      <c r="AF590" s="331" t="s">
        <v>1326</v>
      </c>
    </row>
    <row r="591" spans="1:32" ht="39" customHeight="1">
      <c r="A591" s="328" t="s">
        <v>862</v>
      </c>
      <c r="B591" s="329" t="s">
        <v>138</v>
      </c>
      <c r="C591" s="329" t="s">
        <v>263</v>
      </c>
      <c r="D591" s="329" t="s">
        <v>368</v>
      </c>
      <c r="E591" s="329" t="s">
        <v>1328</v>
      </c>
      <c r="F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30"/>
      <c r="W591" s="330"/>
      <c r="X591" s="330"/>
      <c r="Y591" s="330"/>
      <c r="Z591" s="331" t="s">
        <v>862</v>
      </c>
      <c r="AA591" s="340">
        <v>1683.5</v>
      </c>
      <c r="AB591" s="341"/>
      <c r="AC591" s="341"/>
      <c r="AD591" s="340">
        <v>1708.8</v>
      </c>
      <c r="AE591" s="340">
        <v>1739.6</v>
      </c>
      <c r="AF591" s="331" t="s">
        <v>862</v>
      </c>
    </row>
    <row r="592" spans="1:32" ht="72" customHeight="1">
      <c r="A592" s="328" t="s">
        <v>863</v>
      </c>
      <c r="B592" s="329" t="s">
        <v>138</v>
      </c>
      <c r="C592" s="329" t="s">
        <v>263</v>
      </c>
      <c r="D592" s="329" t="s">
        <v>368</v>
      </c>
      <c r="E592" s="329" t="s">
        <v>864</v>
      </c>
      <c r="F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30"/>
      <c r="W592" s="330"/>
      <c r="X592" s="330"/>
      <c r="Y592" s="330"/>
      <c r="Z592" s="331" t="s">
        <v>863</v>
      </c>
      <c r="AA592" s="340">
        <v>1683.5</v>
      </c>
      <c r="AB592" s="341"/>
      <c r="AC592" s="341"/>
      <c r="AD592" s="340">
        <v>1708.8</v>
      </c>
      <c r="AE592" s="340">
        <v>1739.6</v>
      </c>
      <c r="AF592" s="331" t="s">
        <v>863</v>
      </c>
    </row>
    <row r="593" spans="1:32" ht="67.5" customHeight="1">
      <c r="A593" s="328" t="s">
        <v>744</v>
      </c>
      <c r="B593" s="329" t="s">
        <v>138</v>
      </c>
      <c r="C593" s="329" t="s">
        <v>263</v>
      </c>
      <c r="D593" s="329" t="s">
        <v>368</v>
      </c>
      <c r="E593" s="329" t="s">
        <v>864</v>
      </c>
      <c r="F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  <c r="R593" s="329"/>
      <c r="S593" s="329"/>
      <c r="T593" s="329" t="s">
        <v>745</v>
      </c>
      <c r="U593" s="329"/>
      <c r="V593" s="330"/>
      <c r="W593" s="330"/>
      <c r="X593" s="330"/>
      <c r="Y593" s="330"/>
      <c r="Z593" s="331" t="s">
        <v>744</v>
      </c>
      <c r="AA593" s="340">
        <v>1683.5</v>
      </c>
      <c r="AB593" s="341"/>
      <c r="AC593" s="341"/>
      <c r="AD593" s="340">
        <v>1708.8</v>
      </c>
      <c r="AE593" s="340">
        <v>1739.6</v>
      </c>
      <c r="AF593" s="331" t="s">
        <v>744</v>
      </c>
    </row>
    <row r="594" spans="1:32" ht="33" customHeight="1">
      <c r="A594" s="326" t="s">
        <v>1361</v>
      </c>
      <c r="B594" s="319" t="s">
        <v>143</v>
      </c>
      <c r="C594" s="319"/>
      <c r="D594" s="319"/>
      <c r="E594" s="319"/>
      <c r="F594" s="319"/>
      <c r="G594" s="319"/>
      <c r="H594" s="319"/>
      <c r="I594" s="319"/>
      <c r="J594" s="319"/>
      <c r="K594" s="319"/>
      <c r="L594" s="319"/>
      <c r="M594" s="319"/>
      <c r="N594" s="319"/>
      <c r="O594" s="319"/>
      <c r="P594" s="319"/>
      <c r="Q594" s="319"/>
      <c r="R594" s="319"/>
      <c r="S594" s="319"/>
      <c r="T594" s="319"/>
      <c r="U594" s="319"/>
      <c r="V594" s="324"/>
      <c r="W594" s="324"/>
      <c r="X594" s="324"/>
      <c r="Y594" s="324"/>
      <c r="Z594" s="327" t="s">
        <v>1361</v>
      </c>
      <c r="AA594" s="339">
        <v>8994.7</v>
      </c>
      <c r="AB594" s="338"/>
      <c r="AC594" s="338"/>
      <c r="AD594" s="339">
        <v>8929.2</v>
      </c>
      <c r="AE594" s="339">
        <v>9131.9</v>
      </c>
      <c r="AF594" s="327" t="s">
        <v>1361</v>
      </c>
    </row>
    <row r="595" spans="1:32" ht="24" customHeight="1">
      <c r="A595" s="326" t="s">
        <v>1334</v>
      </c>
      <c r="B595" s="319" t="s">
        <v>143</v>
      </c>
      <c r="C595" s="319" t="s">
        <v>263</v>
      </c>
      <c r="D595" s="319" t="s">
        <v>264</v>
      </c>
      <c r="E595" s="319"/>
      <c r="F595" s="319"/>
      <c r="G595" s="319"/>
      <c r="H595" s="319"/>
      <c r="I595" s="319"/>
      <c r="J595" s="319"/>
      <c r="K595" s="319"/>
      <c r="L595" s="319"/>
      <c r="M595" s="319"/>
      <c r="N595" s="319"/>
      <c r="O595" s="319"/>
      <c r="P595" s="319"/>
      <c r="Q595" s="319"/>
      <c r="R595" s="319"/>
      <c r="S595" s="319"/>
      <c r="T595" s="319"/>
      <c r="U595" s="319"/>
      <c r="V595" s="324"/>
      <c r="W595" s="324"/>
      <c r="X595" s="324"/>
      <c r="Y595" s="324"/>
      <c r="Z595" s="327" t="s">
        <v>1334</v>
      </c>
      <c r="AA595" s="339">
        <v>8994.7</v>
      </c>
      <c r="AB595" s="338"/>
      <c r="AC595" s="338"/>
      <c r="AD595" s="339">
        <v>8929.2</v>
      </c>
      <c r="AE595" s="339">
        <v>9131.9</v>
      </c>
      <c r="AF595" s="327" t="s">
        <v>1334</v>
      </c>
    </row>
    <row r="596" spans="1:33" ht="39" customHeight="1">
      <c r="A596" s="326" t="s">
        <v>158</v>
      </c>
      <c r="B596" s="319" t="s">
        <v>143</v>
      </c>
      <c r="C596" s="319" t="s">
        <v>263</v>
      </c>
      <c r="D596" s="319" t="s">
        <v>268</v>
      </c>
      <c r="E596" s="319"/>
      <c r="F596" s="319"/>
      <c r="G596" s="319"/>
      <c r="H596" s="319"/>
      <c r="I596" s="319"/>
      <c r="J596" s="319"/>
      <c r="K596" s="319"/>
      <c r="L596" s="319"/>
      <c r="M596" s="319"/>
      <c r="N596" s="319"/>
      <c r="O596" s="319"/>
      <c r="P596" s="319"/>
      <c r="Q596" s="319"/>
      <c r="R596" s="319"/>
      <c r="S596" s="319"/>
      <c r="T596" s="319"/>
      <c r="U596" s="319"/>
      <c r="V596" s="324"/>
      <c r="W596" s="324"/>
      <c r="X596" s="324"/>
      <c r="Y596" s="324"/>
      <c r="Z596" s="327" t="s">
        <v>158</v>
      </c>
      <c r="AA596" s="339">
        <v>3687.3</v>
      </c>
      <c r="AB596" s="338"/>
      <c r="AC596" s="338"/>
      <c r="AD596" s="339">
        <v>3654</v>
      </c>
      <c r="AE596" s="339">
        <v>3738.3</v>
      </c>
      <c r="AF596" s="327" t="s">
        <v>158</v>
      </c>
      <c r="AG596" s="350"/>
    </row>
    <row r="597" spans="1:32" ht="40.5" customHeight="1">
      <c r="A597" s="328" t="s">
        <v>384</v>
      </c>
      <c r="B597" s="329" t="s">
        <v>143</v>
      </c>
      <c r="C597" s="329" t="s">
        <v>263</v>
      </c>
      <c r="D597" s="329" t="s">
        <v>268</v>
      </c>
      <c r="E597" s="329" t="s">
        <v>1245</v>
      </c>
      <c r="F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  <c r="R597" s="329"/>
      <c r="S597" s="329"/>
      <c r="T597" s="329"/>
      <c r="U597" s="329"/>
      <c r="V597" s="330"/>
      <c r="W597" s="330"/>
      <c r="X597" s="330"/>
      <c r="Y597" s="330"/>
      <c r="Z597" s="331" t="s">
        <v>384</v>
      </c>
      <c r="AA597" s="340">
        <v>3687.3</v>
      </c>
      <c r="AB597" s="341"/>
      <c r="AC597" s="341"/>
      <c r="AD597" s="340">
        <v>3654</v>
      </c>
      <c r="AE597" s="340">
        <v>3738.3</v>
      </c>
      <c r="AF597" s="331" t="s">
        <v>384</v>
      </c>
    </row>
    <row r="598" spans="1:32" ht="25.5" customHeight="1">
      <c r="A598" s="328" t="s">
        <v>385</v>
      </c>
      <c r="B598" s="329" t="s">
        <v>143</v>
      </c>
      <c r="C598" s="329" t="s">
        <v>263</v>
      </c>
      <c r="D598" s="329" t="s">
        <v>268</v>
      </c>
      <c r="E598" s="329" t="s">
        <v>1246</v>
      </c>
      <c r="F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  <c r="R598" s="329"/>
      <c r="S598" s="329"/>
      <c r="T598" s="329"/>
      <c r="U598" s="329"/>
      <c r="V598" s="330"/>
      <c r="W598" s="330"/>
      <c r="X598" s="330"/>
      <c r="Y598" s="330"/>
      <c r="Z598" s="331" t="s">
        <v>385</v>
      </c>
      <c r="AA598" s="340">
        <v>3687.3</v>
      </c>
      <c r="AB598" s="341"/>
      <c r="AC598" s="341"/>
      <c r="AD598" s="340">
        <v>3654</v>
      </c>
      <c r="AE598" s="340">
        <v>3738.3</v>
      </c>
      <c r="AF598" s="331" t="s">
        <v>385</v>
      </c>
    </row>
    <row r="599" spans="1:32" ht="21" customHeight="1">
      <c r="A599" s="328" t="s">
        <v>386</v>
      </c>
      <c r="B599" s="329" t="s">
        <v>143</v>
      </c>
      <c r="C599" s="329" t="s">
        <v>263</v>
      </c>
      <c r="D599" s="329" t="s">
        <v>268</v>
      </c>
      <c r="E599" s="329" t="s">
        <v>1247</v>
      </c>
      <c r="F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  <c r="R599" s="329"/>
      <c r="S599" s="329"/>
      <c r="T599" s="329"/>
      <c r="U599" s="329"/>
      <c r="V599" s="330"/>
      <c r="W599" s="330"/>
      <c r="X599" s="330"/>
      <c r="Y599" s="330"/>
      <c r="Z599" s="331" t="s">
        <v>386</v>
      </c>
      <c r="AA599" s="340">
        <v>3687.3</v>
      </c>
      <c r="AB599" s="341"/>
      <c r="AC599" s="341"/>
      <c r="AD599" s="340">
        <v>3654</v>
      </c>
      <c r="AE599" s="340">
        <v>3738.3</v>
      </c>
      <c r="AF599" s="331" t="s">
        <v>386</v>
      </c>
    </row>
    <row r="600" spans="1:32" ht="24" customHeight="1">
      <c r="A600" s="328" t="s">
        <v>387</v>
      </c>
      <c r="B600" s="329" t="s">
        <v>143</v>
      </c>
      <c r="C600" s="329" t="s">
        <v>263</v>
      </c>
      <c r="D600" s="329" t="s">
        <v>268</v>
      </c>
      <c r="E600" s="329" t="s">
        <v>1248</v>
      </c>
      <c r="F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  <c r="R600" s="329"/>
      <c r="S600" s="329"/>
      <c r="T600" s="329"/>
      <c r="U600" s="329"/>
      <c r="V600" s="330"/>
      <c r="W600" s="330"/>
      <c r="X600" s="330"/>
      <c r="Y600" s="330"/>
      <c r="Z600" s="331" t="s">
        <v>387</v>
      </c>
      <c r="AA600" s="340">
        <v>3687.3</v>
      </c>
      <c r="AB600" s="341"/>
      <c r="AC600" s="341"/>
      <c r="AD600" s="340">
        <v>3654</v>
      </c>
      <c r="AE600" s="340">
        <v>3738.3</v>
      </c>
      <c r="AF600" s="331" t="s">
        <v>387</v>
      </c>
    </row>
    <row r="601" spans="1:32" ht="66" customHeight="1">
      <c r="A601" s="328" t="s">
        <v>744</v>
      </c>
      <c r="B601" s="329" t="s">
        <v>143</v>
      </c>
      <c r="C601" s="329" t="s">
        <v>263</v>
      </c>
      <c r="D601" s="329" t="s">
        <v>268</v>
      </c>
      <c r="E601" s="329" t="s">
        <v>1248</v>
      </c>
      <c r="F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  <c r="R601" s="329"/>
      <c r="S601" s="329"/>
      <c r="T601" s="329" t="s">
        <v>745</v>
      </c>
      <c r="U601" s="329"/>
      <c r="V601" s="330"/>
      <c r="W601" s="330"/>
      <c r="X601" s="330"/>
      <c r="Y601" s="330"/>
      <c r="Z601" s="331" t="s">
        <v>744</v>
      </c>
      <c r="AA601" s="340">
        <v>3687.3</v>
      </c>
      <c r="AB601" s="341"/>
      <c r="AC601" s="341"/>
      <c r="AD601" s="340">
        <v>3654</v>
      </c>
      <c r="AE601" s="340">
        <v>3738.3</v>
      </c>
      <c r="AF601" s="331" t="s">
        <v>744</v>
      </c>
    </row>
    <row r="602" spans="1:32" ht="49.5" customHeight="1">
      <c r="A602" s="326" t="s">
        <v>160</v>
      </c>
      <c r="B602" s="319" t="s">
        <v>143</v>
      </c>
      <c r="C602" s="319" t="s">
        <v>263</v>
      </c>
      <c r="D602" s="319" t="s">
        <v>277</v>
      </c>
      <c r="E602" s="319"/>
      <c r="F602" s="319"/>
      <c r="G602" s="319"/>
      <c r="H602" s="319"/>
      <c r="I602" s="319"/>
      <c r="J602" s="319"/>
      <c r="K602" s="319"/>
      <c r="L602" s="319"/>
      <c r="M602" s="319"/>
      <c r="N602" s="319"/>
      <c r="O602" s="319"/>
      <c r="P602" s="319"/>
      <c r="Q602" s="319"/>
      <c r="R602" s="319"/>
      <c r="S602" s="319"/>
      <c r="T602" s="319"/>
      <c r="U602" s="319"/>
      <c r="V602" s="324"/>
      <c r="W602" s="324"/>
      <c r="X602" s="324"/>
      <c r="Y602" s="324"/>
      <c r="Z602" s="327" t="s">
        <v>160</v>
      </c>
      <c r="AA602" s="339">
        <v>4507.4</v>
      </c>
      <c r="AB602" s="338"/>
      <c r="AC602" s="338"/>
      <c r="AD602" s="339">
        <v>4482.4</v>
      </c>
      <c r="AE602" s="339">
        <v>4582.4</v>
      </c>
      <c r="AF602" s="327" t="s">
        <v>160</v>
      </c>
    </row>
    <row r="603" spans="1:32" ht="80.25" customHeight="1">
      <c r="A603" s="328" t="s">
        <v>1148</v>
      </c>
      <c r="B603" s="329" t="s">
        <v>143</v>
      </c>
      <c r="C603" s="329" t="s">
        <v>263</v>
      </c>
      <c r="D603" s="329" t="s">
        <v>277</v>
      </c>
      <c r="E603" s="329" t="s">
        <v>1149</v>
      </c>
      <c r="F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  <c r="R603" s="329"/>
      <c r="S603" s="329"/>
      <c r="T603" s="329"/>
      <c r="U603" s="329"/>
      <c r="V603" s="330"/>
      <c r="W603" s="330"/>
      <c r="X603" s="330"/>
      <c r="Y603" s="330"/>
      <c r="Z603" s="331" t="s">
        <v>1148</v>
      </c>
      <c r="AA603" s="340">
        <v>15</v>
      </c>
      <c r="AB603" s="341"/>
      <c r="AC603" s="341"/>
      <c r="AD603" s="340">
        <v>14.9</v>
      </c>
      <c r="AE603" s="340">
        <v>15.2</v>
      </c>
      <c r="AF603" s="331" t="s">
        <v>1148</v>
      </c>
    </row>
    <row r="604" spans="1:32" ht="39" customHeight="1">
      <c r="A604" s="328" t="s">
        <v>1150</v>
      </c>
      <c r="B604" s="329" t="s">
        <v>143</v>
      </c>
      <c r="C604" s="329" t="s">
        <v>263</v>
      </c>
      <c r="D604" s="329" t="s">
        <v>277</v>
      </c>
      <c r="E604" s="329" t="s">
        <v>1151</v>
      </c>
      <c r="F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  <c r="R604" s="329"/>
      <c r="S604" s="329"/>
      <c r="T604" s="329"/>
      <c r="U604" s="329"/>
      <c r="V604" s="330"/>
      <c r="W604" s="330"/>
      <c r="X604" s="330"/>
      <c r="Y604" s="330"/>
      <c r="Z604" s="331" t="s">
        <v>1150</v>
      </c>
      <c r="AA604" s="340">
        <v>15</v>
      </c>
      <c r="AB604" s="341"/>
      <c r="AC604" s="341"/>
      <c r="AD604" s="340">
        <v>14.9</v>
      </c>
      <c r="AE604" s="340">
        <v>15.2</v>
      </c>
      <c r="AF604" s="331" t="s">
        <v>1150</v>
      </c>
    </row>
    <row r="605" spans="1:32" ht="48.75" customHeight="1">
      <c r="A605" s="328" t="s">
        <v>355</v>
      </c>
      <c r="B605" s="329" t="s">
        <v>143</v>
      </c>
      <c r="C605" s="329" t="s">
        <v>263</v>
      </c>
      <c r="D605" s="329" t="s">
        <v>277</v>
      </c>
      <c r="E605" s="329" t="s">
        <v>1155</v>
      </c>
      <c r="F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  <c r="R605" s="329"/>
      <c r="S605" s="329"/>
      <c r="T605" s="329"/>
      <c r="U605" s="329"/>
      <c r="V605" s="330"/>
      <c r="W605" s="330"/>
      <c r="X605" s="330"/>
      <c r="Y605" s="330"/>
      <c r="Z605" s="331" t="s">
        <v>355</v>
      </c>
      <c r="AA605" s="340">
        <v>15</v>
      </c>
      <c r="AB605" s="341"/>
      <c r="AC605" s="341"/>
      <c r="AD605" s="340">
        <v>14.9</v>
      </c>
      <c r="AE605" s="340">
        <v>15.2</v>
      </c>
      <c r="AF605" s="331" t="s">
        <v>355</v>
      </c>
    </row>
    <row r="606" spans="1:32" ht="42" customHeight="1">
      <c r="A606" s="328" t="s">
        <v>402</v>
      </c>
      <c r="B606" s="329" t="s">
        <v>143</v>
      </c>
      <c r="C606" s="329" t="s">
        <v>263</v>
      </c>
      <c r="D606" s="329" t="s">
        <v>277</v>
      </c>
      <c r="E606" s="329" t="s">
        <v>1156</v>
      </c>
      <c r="F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  <c r="R606" s="329"/>
      <c r="S606" s="329"/>
      <c r="T606" s="329"/>
      <c r="U606" s="329"/>
      <c r="V606" s="330"/>
      <c r="W606" s="330"/>
      <c r="X606" s="330"/>
      <c r="Y606" s="330"/>
      <c r="Z606" s="331" t="s">
        <v>402</v>
      </c>
      <c r="AA606" s="340">
        <v>15</v>
      </c>
      <c r="AB606" s="341"/>
      <c r="AC606" s="341"/>
      <c r="AD606" s="340">
        <v>14.9</v>
      </c>
      <c r="AE606" s="340">
        <v>15.2</v>
      </c>
      <c r="AF606" s="331" t="s">
        <v>402</v>
      </c>
    </row>
    <row r="607" spans="1:32" ht="34.5" customHeight="1">
      <c r="A607" s="328" t="s">
        <v>908</v>
      </c>
      <c r="B607" s="329" t="s">
        <v>143</v>
      </c>
      <c r="C607" s="329" t="s">
        <v>263</v>
      </c>
      <c r="D607" s="329" t="s">
        <v>277</v>
      </c>
      <c r="E607" s="329" t="s">
        <v>1156</v>
      </c>
      <c r="F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  <c r="R607" s="329"/>
      <c r="S607" s="329"/>
      <c r="T607" s="329" t="s">
        <v>746</v>
      </c>
      <c r="U607" s="329"/>
      <c r="V607" s="330"/>
      <c r="W607" s="330"/>
      <c r="X607" s="330"/>
      <c r="Y607" s="330"/>
      <c r="Z607" s="331" t="s">
        <v>908</v>
      </c>
      <c r="AA607" s="340">
        <v>15</v>
      </c>
      <c r="AB607" s="341"/>
      <c r="AC607" s="341"/>
      <c r="AD607" s="340">
        <v>14.9</v>
      </c>
      <c r="AE607" s="340">
        <v>15.2</v>
      </c>
      <c r="AF607" s="331" t="s">
        <v>908</v>
      </c>
    </row>
    <row r="608" spans="1:32" ht="40.5" customHeight="1">
      <c r="A608" s="328" t="s">
        <v>384</v>
      </c>
      <c r="B608" s="329" t="s">
        <v>143</v>
      </c>
      <c r="C608" s="329" t="s">
        <v>263</v>
      </c>
      <c r="D608" s="329" t="s">
        <v>277</v>
      </c>
      <c r="E608" s="329" t="s">
        <v>1245</v>
      </c>
      <c r="F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  <c r="R608" s="329"/>
      <c r="S608" s="329"/>
      <c r="T608" s="329"/>
      <c r="U608" s="329"/>
      <c r="V608" s="330"/>
      <c r="W608" s="330"/>
      <c r="X608" s="330"/>
      <c r="Y608" s="330"/>
      <c r="Z608" s="331" t="s">
        <v>384</v>
      </c>
      <c r="AA608" s="340">
        <v>4492.4</v>
      </c>
      <c r="AB608" s="341"/>
      <c r="AC608" s="341"/>
      <c r="AD608" s="340">
        <v>4467.5</v>
      </c>
      <c r="AE608" s="340">
        <v>4567.2</v>
      </c>
      <c r="AF608" s="331" t="s">
        <v>384</v>
      </c>
    </row>
    <row r="609" spans="1:32" ht="15.75" customHeight="1">
      <c r="A609" s="328" t="s">
        <v>390</v>
      </c>
      <c r="B609" s="329" t="s">
        <v>143</v>
      </c>
      <c r="C609" s="329" t="s">
        <v>263</v>
      </c>
      <c r="D609" s="329" t="s">
        <v>277</v>
      </c>
      <c r="E609" s="329" t="s">
        <v>1252</v>
      </c>
      <c r="F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  <c r="R609" s="329"/>
      <c r="S609" s="329"/>
      <c r="T609" s="329"/>
      <c r="U609" s="329"/>
      <c r="V609" s="330"/>
      <c r="W609" s="330"/>
      <c r="X609" s="330"/>
      <c r="Y609" s="330"/>
      <c r="Z609" s="331" t="s">
        <v>390</v>
      </c>
      <c r="AA609" s="340">
        <v>4492.4</v>
      </c>
      <c r="AB609" s="341"/>
      <c r="AC609" s="341"/>
      <c r="AD609" s="340">
        <v>4467.5</v>
      </c>
      <c r="AE609" s="340">
        <v>4567.2</v>
      </c>
      <c r="AF609" s="331" t="s">
        <v>390</v>
      </c>
    </row>
    <row r="610" spans="1:32" ht="15.75" customHeight="1">
      <c r="A610" s="328" t="s">
        <v>386</v>
      </c>
      <c r="B610" s="329" t="s">
        <v>143</v>
      </c>
      <c r="C610" s="329" t="s">
        <v>263</v>
      </c>
      <c r="D610" s="329" t="s">
        <v>277</v>
      </c>
      <c r="E610" s="329" t="s">
        <v>1253</v>
      </c>
      <c r="F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  <c r="R610" s="329"/>
      <c r="S610" s="329"/>
      <c r="T610" s="329"/>
      <c r="U610" s="329"/>
      <c r="V610" s="330"/>
      <c r="W610" s="330"/>
      <c r="X610" s="330"/>
      <c r="Y610" s="330"/>
      <c r="Z610" s="331" t="s">
        <v>386</v>
      </c>
      <c r="AA610" s="340">
        <v>4492.4</v>
      </c>
      <c r="AB610" s="341"/>
      <c r="AC610" s="341"/>
      <c r="AD610" s="340">
        <v>4467.5</v>
      </c>
      <c r="AE610" s="340">
        <v>4567.2</v>
      </c>
      <c r="AF610" s="331" t="s">
        <v>386</v>
      </c>
    </row>
    <row r="611" spans="1:32" ht="23.25" customHeight="1">
      <c r="A611" s="328" t="s">
        <v>387</v>
      </c>
      <c r="B611" s="329" t="s">
        <v>143</v>
      </c>
      <c r="C611" s="329" t="s">
        <v>263</v>
      </c>
      <c r="D611" s="329" t="s">
        <v>277</v>
      </c>
      <c r="E611" s="329" t="s">
        <v>1254</v>
      </c>
      <c r="F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  <c r="R611" s="329"/>
      <c r="S611" s="329"/>
      <c r="T611" s="329"/>
      <c r="U611" s="329"/>
      <c r="V611" s="330"/>
      <c r="W611" s="330"/>
      <c r="X611" s="330"/>
      <c r="Y611" s="330"/>
      <c r="Z611" s="331" t="s">
        <v>387</v>
      </c>
      <c r="AA611" s="340">
        <v>3840.7</v>
      </c>
      <c r="AB611" s="341"/>
      <c r="AC611" s="341"/>
      <c r="AD611" s="340">
        <v>3806</v>
      </c>
      <c r="AE611" s="340">
        <v>3893.8</v>
      </c>
      <c r="AF611" s="331" t="s">
        <v>387</v>
      </c>
    </row>
    <row r="612" spans="1:32" ht="66.75" customHeight="1">
      <c r="A612" s="328" t="s">
        <v>744</v>
      </c>
      <c r="B612" s="329" t="s">
        <v>143</v>
      </c>
      <c r="C612" s="329" t="s">
        <v>263</v>
      </c>
      <c r="D612" s="329" t="s">
        <v>277</v>
      </c>
      <c r="E612" s="329" t="s">
        <v>1254</v>
      </c>
      <c r="F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  <c r="R612" s="329"/>
      <c r="S612" s="329"/>
      <c r="T612" s="329" t="s">
        <v>745</v>
      </c>
      <c r="U612" s="329"/>
      <c r="V612" s="330"/>
      <c r="W612" s="330"/>
      <c r="X612" s="330"/>
      <c r="Y612" s="330"/>
      <c r="Z612" s="331" t="s">
        <v>744</v>
      </c>
      <c r="AA612" s="340">
        <v>3511.4</v>
      </c>
      <c r="AB612" s="341"/>
      <c r="AC612" s="341"/>
      <c r="AD612" s="340">
        <v>3479.7</v>
      </c>
      <c r="AE612" s="340">
        <v>3560</v>
      </c>
      <c r="AF612" s="331" t="s">
        <v>744</v>
      </c>
    </row>
    <row r="613" spans="1:32" ht="34.5" customHeight="1">
      <c r="A613" s="328" t="s">
        <v>908</v>
      </c>
      <c r="B613" s="329" t="s">
        <v>143</v>
      </c>
      <c r="C613" s="329" t="s">
        <v>263</v>
      </c>
      <c r="D613" s="329" t="s">
        <v>277</v>
      </c>
      <c r="E613" s="329" t="s">
        <v>1254</v>
      </c>
      <c r="F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  <c r="R613" s="329"/>
      <c r="S613" s="329"/>
      <c r="T613" s="329" t="s">
        <v>746</v>
      </c>
      <c r="U613" s="329"/>
      <c r="V613" s="330"/>
      <c r="W613" s="330"/>
      <c r="X613" s="330"/>
      <c r="Y613" s="330"/>
      <c r="Z613" s="331" t="s">
        <v>908</v>
      </c>
      <c r="AA613" s="340">
        <v>328.8</v>
      </c>
      <c r="AB613" s="341"/>
      <c r="AC613" s="341"/>
      <c r="AD613" s="340">
        <v>325.8</v>
      </c>
      <c r="AE613" s="340">
        <v>333.3</v>
      </c>
      <c r="AF613" s="331" t="s">
        <v>908</v>
      </c>
    </row>
    <row r="614" spans="1:32" ht="20.25" customHeight="1">
      <c r="A614" s="328" t="s">
        <v>747</v>
      </c>
      <c r="B614" s="329" t="s">
        <v>143</v>
      </c>
      <c r="C614" s="329" t="s">
        <v>263</v>
      </c>
      <c r="D614" s="329" t="s">
        <v>277</v>
      </c>
      <c r="E614" s="329" t="s">
        <v>1254</v>
      </c>
      <c r="F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  <c r="R614" s="329"/>
      <c r="S614" s="329"/>
      <c r="T614" s="329" t="s">
        <v>748</v>
      </c>
      <c r="U614" s="329"/>
      <c r="V614" s="330"/>
      <c r="W614" s="330"/>
      <c r="X614" s="330"/>
      <c r="Y614" s="330"/>
      <c r="Z614" s="331" t="s">
        <v>747</v>
      </c>
      <c r="AA614" s="340">
        <v>0.5</v>
      </c>
      <c r="AB614" s="341"/>
      <c r="AC614" s="341"/>
      <c r="AD614" s="340">
        <v>0.5</v>
      </c>
      <c r="AE614" s="340">
        <v>0.5</v>
      </c>
      <c r="AF614" s="331" t="s">
        <v>747</v>
      </c>
    </row>
    <row r="615" spans="1:32" ht="39" customHeight="1">
      <c r="A615" s="328" t="s">
        <v>425</v>
      </c>
      <c r="B615" s="329" t="s">
        <v>143</v>
      </c>
      <c r="C615" s="329" t="s">
        <v>263</v>
      </c>
      <c r="D615" s="329" t="s">
        <v>277</v>
      </c>
      <c r="E615" s="329" t="s">
        <v>1266</v>
      </c>
      <c r="F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  <c r="R615" s="329"/>
      <c r="S615" s="329"/>
      <c r="T615" s="329"/>
      <c r="U615" s="329"/>
      <c r="V615" s="330"/>
      <c r="W615" s="330"/>
      <c r="X615" s="330"/>
      <c r="Y615" s="330"/>
      <c r="Z615" s="331" t="s">
        <v>425</v>
      </c>
      <c r="AA615" s="340">
        <v>651.7</v>
      </c>
      <c r="AB615" s="341"/>
      <c r="AC615" s="341"/>
      <c r="AD615" s="340">
        <v>661.5</v>
      </c>
      <c r="AE615" s="340">
        <v>673.4</v>
      </c>
      <c r="AF615" s="331" t="s">
        <v>425</v>
      </c>
    </row>
    <row r="616" spans="1:32" ht="73.5" customHeight="1">
      <c r="A616" s="328" t="s">
        <v>744</v>
      </c>
      <c r="B616" s="329" t="s">
        <v>143</v>
      </c>
      <c r="C616" s="329" t="s">
        <v>263</v>
      </c>
      <c r="D616" s="329" t="s">
        <v>277</v>
      </c>
      <c r="E616" s="329" t="s">
        <v>1266</v>
      </c>
      <c r="F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  <c r="R616" s="329"/>
      <c r="S616" s="329"/>
      <c r="T616" s="329" t="s">
        <v>745</v>
      </c>
      <c r="U616" s="329"/>
      <c r="V616" s="330"/>
      <c r="W616" s="330"/>
      <c r="X616" s="330"/>
      <c r="Y616" s="330"/>
      <c r="Z616" s="331" t="s">
        <v>744</v>
      </c>
      <c r="AA616" s="340">
        <v>651.7</v>
      </c>
      <c r="AB616" s="341"/>
      <c r="AC616" s="341"/>
      <c r="AD616" s="340">
        <v>661.5</v>
      </c>
      <c r="AE616" s="340">
        <v>673.4</v>
      </c>
      <c r="AF616" s="331" t="s">
        <v>744</v>
      </c>
    </row>
    <row r="617" spans="1:32" ht="15" customHeight="1">
      <c r="A617" s="326" t="s">
        <v>169</v>
      </c>
      <c r="B617" s="319" t="s">
        <v>143</v>
      </c>
      <c r="C617" s="319" t="s">
        <v>263</v>
      </c>
      <c r="D617" s="319" t="s">
        <v>368</v>
      </c>
      <c r="E617" s="319"/>
      <c r="F617" s="319"/>
      <c r="G617" s="319"/>
      <c r="H617" s="319"/>
      <c r="I617" s="319"/>
      <c r="J617" s="319"/>
      <c r="K617" s="319"/>
      <c r="L617" s="319"/>
      <c r="M617" s="319"/>
      <c r="N617" s="319"/>
      <c r="O617" s="319"/>
      <c r="P617" s="319"/>
      <c r="Q617" s="319"/>
      <c r="R617" s="319"/>
      <c r="S617" s="319"/>
      <c r="T617" s="319"/>
      <c r="U617" s="319"/>
      <c r="V617" s="324"/>
      <c r="W617" s="324"/>
      <c r="X617" s="324"/>
      <c r="Y617" s="324"/>
      <c r="Z617" s="327" t="s">
        <v>169</v>
      </c>
      <c r="AA617" s="339">
        <v>800</v>
      </c>
      <c r="AB617" s="338"/>
      <c r="AC617" s="338"/>
      <c r="AD617" s="339">
        <v>792.8</v>
      </c>
      <c r="AE617" s="339">
        <v>811.1</v>
      </c>
      <c r="AF617" s="327" t="s">
        <v>169</v>
      </c>
    </row>
    <row r="618" spans="1:32" ht="48" customHeight="1">
      <c r="A618" s="328" t="s">
        <v>1196</v>
      </c>
      <c r="B618" s="329" t="s">
        <v>143</v>
      </c>
      <c r="C618" s="329" t="s">
        <v>263</v>
      </c>
      <c r="D618" s="329" t="s">
        <v>368</v>
      </c>
      <c r="E618" s="329" t="s">
        <v>1197</v>
      </c>
      <c r="F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  <c r="R618" s="329"/>
      <c r="S618" s="329"/>
      <c r="T618" s="329"/>
      <c r="U618" s="329"/>
      <c r="V618" s="330"/>
      <c r="W618" s="330"/>
      <c r="X618" s="330"/>
      <c r="Y618" s="330"/>
      <c r="Z618" s="331" t="s">
        <v>1196</v>
      </c>
      <c r="AA618" s="340">
        <v>500</v>
      </c>
      <c r="AB618" s="341"/>
      <c r="AC618" s="341"/>
      <c r="AD618" s="340">
        <v>495.5</v>
      </c>
      <c r="AE618" s="340">
        <v>506.9</v>
      </c>
      <c r="AF618" s="331" t="s">
        <v>1196</v>
      </c>
    </row>
    <row r="619" spans="1:32" ht="19.5" customHeight="1">
      <c r="A619" s="328" t="s">
        <v>371</v>
      </c>
      <c r="B619" s="329" t="s">
        <v>143</v>
      </c>
      <c r="C619" s="329" t="s">
        <v>263</v>
      </c>
      <c r="D619" s="329" t="s">
        <v>368</v>
      </c>
      <c r="E619" s="329" t="s">
        <v>1204</v>
      </c>
      <c r="F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  <c r="R619" s="329"/>
      <c r="S619" s="329"/>
      <c r="T619" s="329"/>
      <c r="U619" s="329"/>
      <c r="V619" s="330"/>
      <c r="W619" s="330"/>
      <c r="X619" s="330"/>
      <c r="Y619" s="330"/>
      <c r="Z619" s="331" t="s">
        <v>371</v>
      </c>
      <c r="AA619" s="340">
        <v>500</v>
      </c>
      <c r="AB619" s="341"/>
      <c r="AC619" s="341"/>
      <c r="AD619" s="340">
        <v>495.5</v>
      </c>
      <c r="AE619" s="340">
        <v>506.9</v>
      </c>
      <c r="AF619" s="331" t="s">
        <v>371</v>
      </c>
    </row>
    <row r="620" spans="1:32" ht="53.25" customHeight="1">
      <c r="A620" s="328" t="s">
        <v>372</v>
      </c>
      <c r="B620" s="329" t="s">
        <v>143</v>
      </c>
      <c r="C620" s="329" t="s">
        <v>263</v>
      </c>
      <c r="D620" s="329" t="s">
        <v>368</v>
      </c>
      <c r="E620" s="329" t="s">
        <v>1205</v>
      </c>
      <c r="F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  <c r="R620" s="329"/>
      <c r="S620" s="329"/>
      <c r="T620" s="329"/>
      <c r="U620" s="329"/>
      <c r="V620" s="330"/>
      <c r="W620" s="330"/>
      <c r="X620" s="330"/>
      <c r="Y620" s="330"/>
      <c r="Z620" s="331" t="s">
        <v>372</v>
      </c>
      <c r="AA620" s="340">
        <v>500</v>
      </c>
      <c r="AB620" s="341"/>
      <c r="AC620" s="341"/>
      <c r="AD620" s="340">
        <v>495.5</v>
      </c>
      <c r="AE620" s="340">
        <v>506.9</v>
      </c>
      <c r="AF620" s="331" t="s">
        <v>372</v>
      </c>
    </row>
    <row r="621" spans="1:32" ht="78.75" customHeight="1">
      <c r="A621" s="332" t="s">
        <v>1206</v>
      </c>
      <c r="B621" s="329" t="s">
        <v>143</v>
      </c>
      <c r="C621" s="329" t="s">
        <v>263</v>
      </c>
      <c r="D621" s="329" t="s">
        <v>368</v>
      </c>
      <c r="E621" s="329" t="s">
        <v>1207</v>
      </c>
      <c r="F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  <c r="R621" s="329"/>
      <c r="S621" s="329"/>
      <c r="T621" s="329"/>
      <c r="U621" s="329"/>
      <c r="V621" s="330"/>
      <c r="W621" s="330"/>
      <c r="X621" s="330"/>
      <c r="Y621" s="330"/>
      <c r="Z621" s="333" t="s">
        <v>1206</v>
      </c>
      <c r="AA621" s="340">
        <v>500</v>
      </c>
      <c r="AB621" s="341"/>
      <c r="AC621" s="341"/>
      <c r="AD621" s="340">
        <v>495.5</v>
      </c>
      <c r="AE621" s="340">
        <v>506.9</v>
      </c>
      <c r="AF621" s="333" t="s">
        <v>1206</v>
      </c>
    </row>
    <row r="622" spans="1:32" ht="33" customHeight="1">
      <c r="A622" s="328" t="s">
        <v>908</v>
      </c>
      <c r="B622" s="329" t="s">
        <v>143</v>
      </c>
      <c r="C622" s="329" t="s">
        <v>263</v>
      </c>
      <c r="D622" s="329" t="s">
        <v>368</v>
      </c>
      <c r="E622" s="329" t="s">
        <v>1207</v>
      </c>
      <c r="F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  <c r="R622" s="329"/>
      <c r="S622" s="329"/>
      <c r="T622" s="329" t="s">
        <v>746</v>
      </c>
      <c r="U622" s="329"/>
      <c r="V622" s="330"/>
      <c r="W622" s="330"/>
      <c r="X622" s="330"/>
      <c r="Y622" s="330"/>
      <c r="Z622" s="331" t="s">
        <v>908</v>
      </c>
      <c r="AA622" s="340">
        <v>500</v>
      </c>
      <c r="AB622" s="341"/>
      <c r="AC622" s="341"/>
      <c r="AD622" s="340">
        <v>495.5</v>
      </c>
      <c r="AE622" s="340">
        <v>506.9</v>
      </c>
      <c r="AF622" s="331" t="s">
        <v>908</v>
      </c>
    </row>
    <row r="623" spans="1:32" ht="26.25" customHeight="1">
      <c r="A623" s="328" t="s">
        <v>1272</v>
      </c>
      <c r="B623" s="329" t="s">
        <v>143</v>
      </c>
      <c r="C623" s="329" t="s">
        <v>263</v>
      </c>
      <c r="D623" s="329" t="s">
        <v>368</v>
      </c>
      <c r="E623" s="329" t="s">
        <v>1273</v>
      </c>
      <c r="F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  <c r="R623" s="329"/>
      <c r="S623" s="329"/>
      <c r="T623" s="329"/>
      <c r="U623" s="329"/>
      <c r="V623" s="330"/>
      <c r="W623" s="330"/>
      <c r="X623" s="330"/>
      <c r="Y623" s="330"/>
      <c r="Z623" s="331" t="s">
        <v>1272</v>
      </c>
      <c r="AA623" s="340">
        <v>300</v>
      </c>
      <c r="AB623" s="341"/>
      <c r="AC623" s="341"/>
      <c r="AD623" s="340">
        <v>297.3</v>
      </c>
      <c r="AE623" s="340">
        <v>304.2</v>
      </c>
      <c r="AF623" s="331" t="s">
        <v>1272</v>
      </c>
    </row>
    <row r="624" spans="1:32" ht="18" customHeight="1">
      <c r="A624" s="328" t="s">
        <v>386</v>
      </c>
      <c r="B624" s="329" t="s">
        <v>143</v>
      </c>
      <c r="C624" s="329" t="s">
        <v>263</v>
      </c>
      <c r="D624" s="329" t="s">
        <v>368</v>
      </c>
      <c r="E624" s="329" t="s">
        <v>1274</v>
      </c>
      <c r="F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  <c r="R624" s="329"/>
      <c r="S624" s="329"/>
      <c r="T624" s="329"/>
      <c r="U624" s="329"/>
      <c r="V624" s="330"/>
      <c r="W624" s="330"/>
      <c r="X624" s="330"/>
      <c r="Y624" s="330"/>
      <c r="Z624" s="331" t="s">
        <v>386</v>
      </c>
      <c r="AA624" s="340">
        <v>300</v>
      </c>
      <c r="AB624" s="341"/>
      <c r="AC624" s="341"/>
      <c r="AD624" s="340">
        <v>297.3</v>
      </c>
      <c r="AE624" s="340">
        <v>304.2</v>
      </c>
      <c r="AF624" s="331" t="s">
        <v>386</v>
      </c>
    </row>
    <row r="625" spans="1:32" ht="18" customHeight="1">
      <c r="A625" s="328" t="s">
        <v>386</v>
      </c>
      <c r="B625" s="329" t="s">
        <v>143</v>
      </c>
      <c r="C625" s="329" t="s">
        <v>263</v>
      </c>
      <c r="D625" s="329" t="s">
        <v>368</v>
      </c>
      <c r="E625" s="329" t="s">
        <v>1275</v>
      </c>
      <c r="F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  <c r="R625" s="329"/>
      <c r="S625" s="329"/>
      <c r="T625" s="329"/>
      <c r="U625" s="329"/>
      <c r="V625" s="330"/>
      <c r="W625" s="330"/>
      <c r="X625" s="330"/>
      <c r="Y625" s="330"/>
      <c r="Z625" s="331" t="s">
        <v>386</v>
      </c>
      <c r="AA625" s="340">
        <v>300</v>
      </c>
      <c r="AB625" s="341"/>
      <c r="AC625" s="341"/>
      <c r="AD625" s="340">
        <v>297.3</v>
      </c>
      <c r="AE625" s="340">
        <v>304.2</v>
      </c>
      <c r="AF625" s="331" t="s">
        <v>386</v>
      </c>
    </row>
    <row r="626" spans="1:32" ht="27" customHeight="1">
      <c r="A626" s="328" t="s">
        <v>404</v>
      </c>
      <c r="B626" s="329" t="s">
        <v>143</v>
      </c>
      <c r="C626" s="329" t="s">
        <v>263</v>
      </c>
      <c r="D626" s="329" t="s">
        <v>368</v>
      </c>
      <c r="E626" s="329" t="s">
        <v>1285</v>
      </c>
      <c r="F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  <c r="R626" s="329"/>
      <c r="S626" s="329"/>
      <c r="T626" s="329"/>
      <c r="U626" s="329"/>
      <c r="V626" s="330"/>
      <c r="W626" s="330"/>
      <c r="X626" s="330"/>
      <c r="Y626" s="330"/>
      <c r="Z626" s="331" t="s">
        <v>404</v>
      </c>
      <c r="AA626" s="340">
        <v>200</v>
      </c>
      <c r="AB626" s="341"/>
      <c r="AC626" s="341"/>
      <c r="AD626" s="340">
        <v>198.2</v>
      </c>
      <c r="AE626" s="340">
        <v>202.8</v>
      </c>
      <c r="AF626" s="331" t="s">
        <v>404</v>
      </c>
    </row>
    <row r="627" spans="1:32" ht="19.5" customHeight="1">
      <c r="A627" s="328" t="s">
        <v>747</v>
      </c>
      <c r="B627" s="329" t="s">
        <v>143</v>
      </c>
      <c r="C627" s="329" t="s">
        <v>263</v>
      </c>
      <c r="D627" s="329" t="s">
        <v>368</v>
      </c>
      <c r="E627" s="329" t="s">
        <v>1285</v>
      </c>
      <c r="F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  <c r="R627" s="329"/>
      <c r="S627" s="329"/>
      <c r="T627" s="329" t="s">
        <v>748</v>
      </c>
      <c r="U627" s="329"/>
      <c r="V627" s="330"/>
      <c r="W627" s="330"/>
      <c r="X627" s="330"/>
      <c r="Y627" s="330"/>
      <c r="Z627" s="331" t="s">
        <v>747</v>
      </c>
      <c r="AA627" s="340">
        <v>200</v>
      </c>
      <c r="AB627" s="341"/>
      <c r="AC627" s="341"/>
      <c r="AD627" s="340">
        <v>198.2</v>
      </c>
      <c r="AE627" s="340">
        <v>202.8</v>
      </c>
      <c r="AF627" s="331" t="s">
        <v>747</v>
      </c>
    </row>
    <row r="628" spans="1:32" ht="42" customHeight="1">
      <c r="A628" s="328" t="s">
        <v>1289</v>
      </c>
      <c r="B628" s="329" t="s">
        <v>143</v>
      </c>
      <c r="C628" s="329" t="s">
        <v>263</v>
      </c>
      <c r="D628" s="329" t="s">
        <v>368</v>
      </c>
      <c r="E628" s="329" t="s">
        <v>1290</v>
      </c>
      <c r="F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  <c r="R628" s="329"/>
      <c r="S628" s="329"/>
      <c r="T628" s="329"/>
      <c r="U628" s="329"/>
      <c r="V628" s="330"/>
      <c r="W628" s="330"/>
      <c r="X628" s="330"/>
      <c r="Y628" s="330"/>
      <c r="Z628" s="331" t="s">
        <v>1289</v>
      </c>
      <c r="AA628" s="340">
        <v>100</v>
      </c>
      <c r="AB628" s="341"/>
      <c r="AC628" s="341"/>
      <c r="AD628" s="340">
        <v>99.1</v>
      </c>
      <c r="AE628" s="340">
        <v>101.4</v>
      </c>
      <c r="AF628" s="331" t="s">
        <v>1289</v>
      </c>
    </row>
    <row r="629" spans="1:32" ht="33.75" customHeight="1">
      <c r="A629" s="328" t="s">
        <v>908</v>
      </c>
      <c r="B629" s="329" t="s">
        <v>143</v>
      </c>
      <c r="C629" s="329" t="s">
        <v>263</v>
      </c>
      <c r="D629" s="329" t="s">
        <v>368</v>
      </c>
      <c r="E629" s="329" t="s">
        <v>1290</v>
      </c>
      <c r="F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  <c r="R629" s="329"/>
      <c r="S629" s="329"/>
      <c r="T629" s="329" t="s">
        <v>746</v>
      </c>
      <c r="U629" s="329"/>
      <c r="V629" s="330"/>
      <c r="W629" s="330"/>
      <c r="X629" s="330"/>
      <c r="Y629" s="330"/>
      <c r="Z629" s="331" t="s">
        <v>908</v>
      </c>
      <c r="AA629" s="340">
        <v>100</v>
      </c>
      <c r="AB629" s="341"/>
      <c r="AC629" s="341"/>
      <c r="AD629" s="340">
        <v>99.1</v>
      </c>
      <c r="AE629" s="340">
        <v>101.4</v>
      </c>
      <c r="AF629" s="331" t="s">
        <v>908</v>
      </c>
    </row>
    <row r="630" spans="1:32" ht="34.5" customHeight="1">
      <c r="A630" s="326" t="s">
        <v>1362</v>
      </c>
      <c r="B630" s="319" t="s">
        <v>146</v>
      </c>
      <c r="C630" s="319"/>
      <c r="D630" s="319"/>
      <c r="E630" s="319"/>
      <c r="F630" s="319"/>
      <c r="G630" s="319"/>
      <c r="H630" s="319"/>
      <c r="I630" s="319"/>
      <c r="J630" s="319"/>
      <c r="K630" s="319"/>
      <c r="L630" s="319"/>
      <c r="M630" s="319"/>
      <c r="N630" s="319"/>
      <c r="O630" s="319"/>
      <c r="P630" s="319"/>
      <c r="Q630" s="319"/>
      <c r="R630" s="319"/>
      <c r="S630" s="319"/>
      <c r="T630" s="319"/>
      <c r="U630" s="319"/>
      <c r="V630" s="324"/>
      <c r="W630" s="324"/>
      <c r="X630" s="324"/>
      <c r="Y630" s="324"/>
      <c r="Z630" s="327" t="s">
        <v>1362</v>
      </c>
      <c r="AA630" s="339">
        <v>8244.6</v>
      </c>
      <c r="AB630" s="338"/>
      <c r="AC630" s="338"/>
      <c r="AD630" s="339">
        <v>6453.2</v>
      </c>
      <c r="AE630" s="339">
        <v>6602</v>
      </c>
      <c r="AF630" s="327" t="s">
        <v>1362</v>
      </c>
    </row>
    <row r="631" spans="1:32" ht="22.5" customHeight="1">
      <c r="A631" s="326" t="s">
        <v>1334</v>
      </c>
      <c r="B631" s="319" t="s">
        <v>146</v>
      </c>
      <c r="C631" s="319" t="s">
        <v>263</v>
      </c>
      <c r="D631" s="319" t="s">
        <v>264</v>
      </c>
      <c r="E631" s="319"/>
      <c r="F631" s="319"/>
      <c r="G631" s="319"/>
      <c r="H631" s="319"/>
      <c r="I631" s="319"/>
      <c r="J631" s="319"/>
      <c r="K631" s="319"/>
      <c r="L631" s="319"/>
      <c r="M631" s="319"/>
      <c r="N631" s="319"/>
      <c r="O631" s="319"/>
      <c r="P631" s="319"/>
      <c r="Q631" s="319"/>
      <c r="R631" s="319"/>
      <c r="S631" s="319"/>
      <c r="T631" s="319"/>
      <c r="U631" s="319"/>
      <c r="V631" s="324"/>
      <c r="W631" s="324"/>
      <c r="X631" s="324"/>
      <c r="Y631" s="324"/>
      <c r="Z631" s="327" t="s">
        <v>1334</v>
      </c>
      <c r="AA631" s="339">
        <v>440</v>
      </c>
      <c r="AB631" s="338"/>
      <c r="AC631" s="338"/>
      <c r="AD631" s="339">
        <v>436</v>
      </c>
      <c r="AE631" s="339">
        <v>446</v>
      </c>
      <c r="AF631" s="327" t="s">
        <v>1334</v>
      </c>
    </row>
    <row r="632" spans="1:32" ht="22.5" customHeight="1">
      <c r="A632" s="326" t="s">
        <v>169</v>
      </c>
      <c r="B632" s="319" t="s">
        <v>146</v>
      </c>
      <c r="C632" s="319" t="s">
        <v>263</v>
      </c>
      <c r="D632" s="319" t="s">
        <v>368</v>
      </c>
      <c r="E632" s="319"/>
      <c r="F632" s="319"/>
      <c r="G632" s="319"/>
      <c r="H632" s="319"/>
      <c r="I632" s="319"/>
      <c r="J632" s="319"/>
      <c r="K632" s="319"/>
      <c r="L632" s="319"/>
      <c r="M632" s="319"/>
      <c r="N632" s="319"/>
      <c r="O632" s="319"/>
      <c r="P632" s="319"/>
      <c r="Q632" s="319"/>
      <c r="R632" s="319"/>
      <c r="S632" s="319"/>
      <c r="T632" s="319"/>
      <c r="U632" s="319"/>
      <c r="V632" s="324"/>
      <c r="W632" s="324"/>
      <c r="X632" s="324"/>
      <c r="Y632" s="324"/>
      <c r="Z632" s="327" t="s">
        <v>169</v>
      </c>
      <c r="AA632" s="339">
        <v>440</v>
      </c>
      <c r="AB632" s="338"/>
      <c r="AC632" s="338"/>
      <c r="AD632" s="339">
        <v>436</v>
      </c>
      <c r="AE632" s="339">
        <v>446</v>
      </c>
      <c r="AF632" s="327" t="s">
        <v>169</v>
      </c>
    </row>
    <row r="633" spans="1:32" ht="78" customHeight="1">
      <c r="A633" s="328" t="s">
        <v>1148</v>
      </c>
      <c r="B633" s="329" t="s">
        <v>146</v>
      </c>
      <c r="C633" s="329" t="s">
        <v>263</v>
      </c>
      <c r="D633" s="329" t="s">
        <v>368</v>
      </c>
      <c r="E633" s="329" t="s">
        <v>1149</v>
      </c>
      <c r="F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  <c r="R633" s="329"/>
      <c r="S633" s="329"/>
      <c r="T633" s="329"/>
      <c r="U633" s="329"/>
      <c r="V633" s="330"/>
      <c r="W633" s="330"/>
      <c r="X633" s="330"/>
      <c r="Y633" s="330"/>
      <c r="Z633" s="331" t="s">
        <v>1148</v>
      </c>
      <c r="AA633" s="340">
        <v>40</v>
      </c>
      <c r="AB633" s="341"/>
      <c r="AC633" s="341"/>
      <c r="AD633" s="340">
        <v>39.6</v>
      </c>
      <c r="AE633" s="340">
        <v>40.5</v>
      </c>
      <c r="AF633" s="331" t="s">
        <v>1148</v>
      </c>
    </row>
    <row r="634" spans="1:32" ht="39" customHeight="1">
      <c r="A634" s="328" t="s">
        <v>1150</v>
      </c>
      <c r="B634" s="329" t="s">
        <v>146</v>
      </c>
      <c r="C634" s="329" t="s">
        <v>263</v>
      </c>
      <c r="D634" s="329" t="s">
        <v>368</v>
      </c>
      <c r="E634" s="329" t="s">
        <v>1151</v>
      </c>
      <c r="F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  <c r="R634" s="329"/>
      <c r="S634" s="329"/>
      <c r="T634" s="329"/>
      <c r="U634" s="329"/>
      <c r="V634" s="330"/>
      <c r="W634" s="330"/>
      <c r="X634" s="330"/>
      <c r="Y634" s="330"/>
      <c r="Z634" s="331" t="s">
        <v>1150</v>
      </c>
      <c r="AA634" s="340">
        <v>40</v>
      </c>
      <c r="AB634" s="341"/>
      <c r="AC634" s="341"/>
      <c r="AD634" s="340">
        <v>39.6</v>
      </c>
      <c r="AE634" s="340">
        <v>40.5</v>
      </c>
      <c r="AF634" s="331" t="s">
        <v>1150</v>
      </c>
    </row>
    <row r="635" spans="1:32" ht="72.75" customHeight="1">
      <c r="A635" s="328" t="s">
        <v>354</v>
      </c>
      <c r="B635" s="329" t="s">
        <v>146</v>
      </c>
      <c r="C635" s="329" t="s">
        <v>263</v>
      </c>
      <c r="D635" s="329" t="s">
        <v>368</v>
      </c>
      <c r="E635" s="329" t="s">
        <v>1152</v>
      </c>
      <c r="F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  <c r="R635" s="329"/>
      <c r="S635" s="329"/>
      <c r="T635" s="329"/>
      <c r="U635" s="329"/>
      <c r="V635" s="330"/>
      <c r="W635" s="330"/>
      <c r="X635" s="330"/>
      <c r="Y635" s="330"/>
      <c r="Z635" s="331" t="s">
        <v>354</v>
      </c>
      <c r="AA635" s="340">
        <v>40</v>
      </c>
      <c r="AB635" s="341"/>
      <c r="AC635" s="341"/>
      <c r="AD635" s="340">
        <v>39.6</v>
      </c>
      <c r="AE635" s="340">
        <v>40.5</v>
      </c>
      <c r="AF635" s="331" t="s">
        <v>354</v>
      </c>
    </row>
    <row r="636" spans="1:32" ht="40.5" customHeight="1">
      <c r="A636" s="328" t="s">
        <v>1153</v>
      </c>
      <c r="B636" s="329" t="s">
        <v>146</v>
      </c>
      <c r="C636" s="329" t="s">
        <v>263</v>
      </c>
      <c r="D636" s="329" t="s">
        <v>368</v>
      </c>
      <c r="E636" s="329" t="s">
        <v>1154</v>
      </c>
      <c r="F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  <c r="R636" s="329"/>
      <c r="S636" s="329"/>
      <c r="T636" s="329"/>
      <c r="U636" s="329"/>
      <c r="V636" s="330"/>
      <c r="W636" s="330"/>
      <c r="X636" s="330"/>
      <c r="Y636" s="330"/>
      <c r="Z636" s="331" t="s">
        <v>1153</v>
      </c>
      <c r="AA636" s="340">
        <v>40</v>
      </c>
      <c r="AB636" s="341"/>
      <c r="AC636" s="341"/>
      <c r="AD636" s="340">
        <v>39.6</v>
      </c>
      <c r="AE636" s="340">
        <v>40.5</v>
      </c>
      <c r="AF636" s="331" t="s">
        <v>1153</v>
      </c>
    </row>
    <row r="637" spans="1:32" ht="36" customHeight="1">
      <c r="A637" s="328" t="s">
        <v>908</v>
      </c>
      <c r="B637" s="329" t="s">
        <v>146</v>
      </c>
      <c r="C637" s="329" t="s">
        <v>263</v>
      </c>
      <c r="D637" s="329" t="s">
        <v>368</v>
      </c>
      <c r="E637" s="329" t="s">
        <v>1154</v>
      </c>
      <c r="F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  <c r="R637" s="329"/>
      <c r="S637" s="329"/>
      <c r="T637" s="329" t="s">
        <v>746</v>
      </c>
      <c r="U637" s="329"/>
      <c r="V637" s="330"/>
      <c r="W637" s="330"/>
      <c r="X637" s="330"/>
      <c r="Y637" s="330"/>
      <c r="Z637" s="331" t="s">
        <v>908</v>
      </c>
      <c r="AA637" s="340">
        <v>40</v>
      </c>
      <c r="AB637" s="341"/>
      <c r="AC637" s="341"/>
      <c r="AD637" s="340">
        <v>39.6</v>
      </c>
      <c r="AE637" s="340">
        <v>40.5</v>
      </c>
      <c r="AF637" s="331" t="s">
        <v>908</v>
      </c>
    </row>
    <row r="638" spans="1:32" ht="48.75" customHeight="1">
      <c r="A638" s="328" t="s">
        <v>1196</v>
      </c>
      <c r="B638" s="329" t="s">
        <v>146</v>
      </c>
      <c r="C638" s="329" t="s">
        <v>263</v>
      </c>
      <c r="D638" s="329" t="s">
        <v>368</v>
      </c>
      <c r="E638" s="329" t="s">
        <v>1197</v>
      </c>
      <c r="F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  <c r="R638" s="329"/>
      <c r="S638" s="329"/>
      <c r="T638" s="329"/>
      <c r="U638" s="329"/>
      <c r="V638" s="330"/>
      <c r="W638" s="330"/>
      <c r="X638" s="330"/>
      <c r="Y638" s="330"/>
      <c r="Z638" s="331" t="s">
        <v>1196</v>
      </c>
      <c r="AA638" s="340">
        <v>400</v>
      </c>
      <c r="AB638" s="341"/>
      <c r="AC638" s="341"/>
      <c r="AD638" s="340">
        <v>396.4</v>
      </c>
      <c r="AE638" s="340">
        <v>405.5</v>
      </c>
      <c r="AF638" s="331" t="s">
        <v>1196</v>
      </c>
    </row>
    <row r="639" spans="1:32" ht="22.5" customHeight="1">
      <c r="A639" s="328" t="s">
        <v>371</v>
      </c>
      <c r="B639" s="329" t="s">
        <v>146</v>
      </c>
      <c r="C639" s="329" t="s">
        <v>263</v>
      </c>
      <c r="D639" s="329" t="s">
        <v>368</v>
      </c>
      <c r="E639" s="329" t="s">
        <v>1204</v>
      </c>
      <c r="F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  <c r="R639" s="329"/>
      <c r="S639" s="329"/>
      <c r="T639" s="329"/>
      <c r="U639" s="329"/>
      <c r="V639" s="330"/>
      <c r="W639" s="330"/>
      <c r="X639" s="330"/>
      <c r="Y639" s="330"/>
      <c r="Z639" s="331" t="s">
        <v>371</v>
      </c>
      <c r="AA639" s="340">
        <v>400</v>
      </c>
      <c r="AB639" s="341"/>
      <c r="AC639" s="341"/>
      <c r="AD639" s="340">
        <v>396.4</v>
      </c>
      <c r="AE639" s="340">
        <v>405.5</v>
      </c>
      <c r="AF639" s="331" t="s">
        <v>371</v>
      </c>
    </row>
    <row r="640" spans="1:32" ht="47.25" customHeight="1">
      <c r="A640" s="328" t="s">
        <v>372</v>
      </c>
      <c r="B640" s="329" t="s">
        <v>146</v>
      </c>
      <c r="C640" s="329" t="s">
        <v>263</v>
      </c>
      <c r="D640" s="329" t="s">
        <v>368</v>
      </c>
      <c r="E640" s="329" t="s">
        <v>1205</v>
      </c>
      <c r="F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  <c r="R640" s="329"/>
      <c r="S640" s="329"/>
      <c r="T640" s="329"/>
      <c r="U640" s="329"/>
      <c r="V640" s="330"/>
      <c r="W640" s="330"/>
      <c r="X640" s="330"/>
      <c r="Y640" s="330"/>
      <c r="Z640" s="331" t="s">
        <v>372</v>
      </c>
      <c r="AA640" s="340">
        <v>400</v>
      </c>
      <c r="AB640" s="341"/>
      <c r="AC640" s="341"/>
      <c r="AD640" s="340">
        <v>396.4</v>
      </c>
      <c r="AE640" s="340">
        <v>405.5</v>
      </c>
      <c r="AF640" s="331" t="s">
        <v>372</v>
      </c>
    </row>
    <row r="641" spans="1:32" ht="78" customHeight="1">
      <c r="A641" s="332" t="s">
        <v>1206</v>
      </c>
      <c r="B641" s="329" t="s">
        <v>146</v>
      </c>
      <c r="C641" s="329" t="s">
        <v>263</v>
      </c>
      <c r="D641" s="329" t="s">
        <v>368</v>
      </c>
      <c r="E641" s="329" t="s">
        <v>1207</v>
      </c>
      <c r="F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  <c r="R641" s="329"/>
      <c r="S641" s="329"/>
      <c r="T641" s="329"/>
      <c r="U641" s="329"/>
      <c r="V641" s="330"/>
      <c r="W641" s="330"/>
      <c r="X641" s="330"/>
      <c r="Y641" s="330"/>
      <c r="Z641" s="333" t="s">
        <v>1206</v>
      </c>
      <c r="AA641" s="340">
        <v>400</v>
      </c>
      <c r="AB641" s="341"/>
      <c r="AC641" s="341"/>
      <c r="AD641" s="340">
        <v>396.4</v>
      </c>
      <c r="AE641" s="340">
        <v>405.5</v>
      </c>
      <c r="AF641" s="333" t="s">
        <v>1206</v>
      </c>
    </row>
    <row r="642" spans="1:32" ht="32.25" customHeight="1">
      <c r="A642" s="328" t="s">
        <v>908</v>
      </c>
      <c r="B642" s="329" t="s">
        <v>146</v>
      </c>
      <c r="C642" s="329" t="s">
        <v>263</v>
      </c>
      <c r="D642" s="329" t="s">
        <v>368</v>
      </c>
      <c r="E642" s="329" t="s">
        <v>1207</v>
      </c>
      <c r="F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  <c r="R642" s="329"/>
      <c r="S642" s="329"/>
      <c r="T642" s="329" t="s">
        <v>746</v>
      </c>
      <c r="U642" s="329"/>
      <c r="V642" s="330"/>
      <c r="W642" s="330"/>
      <c r="X642" s="330"/>
      <c r="Y642" s="330"/>
      <c r="Z642" s="331" t="s">
        <v>908</v>
      </c>
      <c r="AA642" s="340">
        <v>400</v>
      </c>
      <c r="AB642" s="341"/>
      <c r="AC642" s="341"/>
      <c r="AD642" s="340">
        <v>396.4</v>
      </c>
      <c r="AE642" s="340">
        <v>405.5</v>
      </c>
      <c r="AF642" s="331" t="s">
        <v>908</v>
      </c>
    </row>
    <row r="643" spans="1:32" ht="16.5" customHeight="1">
      <c r="A643" s="326" t="s">
        <v>1339</v>
      </c>
      <c r="B643" s="319" t="s">
        <v>146</v>
      </c>
      <c r="C643" s="319" t="s">
        <v>322</v>
      </c>
      <c r="D643" s="319" t="s">
        <v>264</v>
      </c>
      <c r="E643" s="319"/>
      <c r="F643" s="319"/>
      <c r="G643" s="319"/>
      <c r="H643" s="319"/>
      <c r="I643" s="319"/>
      <c r="J643" s="319"/>
      <c r="K643" s="319"/>
      <c r="L643" s="319"/>
      <c r="M643" s="319"/>
      <c r="N643" s="319"/>
      <c r="O643" s="319"/>
      <c r="P643" s="319"/>
      <c r="Q643" s="319"/>
      <c r="R643" s="319"/>
      <c r="S643" s="319"/>
      <c r="T643" s="319"/>
      <c r="U643" s="319"/>
      <c r="V643" s="324"/>
      <c r="W643" s="324"/>
      <c r="X643" s="324"/>
      <c r="Y643" s="324"/>
      <c r="Z643" s="327" t="s">
        <v>1339</v>
      </c>
      <c r="AA643" s="339">
        <v>7804.6</v>
      </c>
      <c r="AB643" s="338"/>
      <c r="AC643" s="338"/>
      <c r="AD643" s="339">
        <v>6017.2</v>
      </c>
      <c r="AE643" s="339">
        <v>6156</v>
      </c>
      <c r="AF643" s="327" t="s">
        <v>1339</v>
      </c>
    </row>
    <row r="644" spans="1:32" ht="21.75" customHeight="1">
      <c r="A644" s="326" t="s">
        <v>207</v>
      </c>
      <c r="B644" s="319" t="s">
        <v>146</v>
      </c>
      <c r="C644" s="319" t="s">
        <v>322</v>
      </c>
      <c r="D644" s="319" t="s">
        <v>331</v>
      </c>
      <c r="E644" s="319"/>
      <c r="F644" s="319"/>
      <c r="G644" s="319"/>
      <c r="H644" s="319"/>
      <c r="I644" s="319"/>
      <c r="J644" s="319"/>
      <c r="K644" s="319"/>
      <c r="L644" s="319"/>
      <c r="M644" s="319"/>
      <c r="N644" s="319"/>
      <c r="O644" s="319"/>
      <c r="P644" s="319"/>
      <c r="Q644" s="319"/>
      <c r="R644" s="319"/>
      <c r="S644" s="319"/>
      <c r="T644" s="319"/>
      <c r="U644" s="319"/>
      <c r="V644" s="324"/>
      <c r="W644" s="324"/>
      <c r="X644" s="324"/>
      <c r="Y644" s="324"/>
      <c r="Z644" s="327" t="s">
        <v>207</v>
      </c>
      <c r="AA644" s="339">
        <v>7804.6</v>
      </c>
      <c r="AB644" s="338"/>
      <c r="AC644" s="338"/>
      <c r="AD644" s="339">
        <v>6017.2</v>
      </c>
      <c r="AE644" s="339">
        <v>6156</v>
      </c>
      <c r="AF644" s="327" t="s">
        <v>207</v>
      </c>
    </row>
    <row r="645" spans="1:33" ht="48" customHeight="1">
      <c r="A645" s="328" t="s">
        <v>295</v>
      </c>
      <c r="B645" s="329" t="s">
        <v>146</v>
      </c>
      <c r="C645" s="329" t="s">
        <v>322</v>
      </c>
      <c r="D645" s="329" t="s">
        <v>331</v>
      </c>
      <c r="E645" s="329" t="s">
        <v>993</v>
      </c>
      <c r="F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  <c r="R645" s="329"/>
      <c r="S645" s="329"/>
      <c r="T645" s="329"/>
      <c r="U645" s="329"/>
      <c r="V645" s="330"/>
      <c r="W645" s="330"/>
      <c r="X645" s="330"/>
      <c r="Y645" s="330"/>
      <c r="Z645" s="331" t="s">
        <v>295</v>
      </c>
      <c r="AA645" s="340">
        <v>1732.6</v>
      </c>
      <c r="AB645" s="341"/>
      <c r="AC645" s="341"/>
      <c r="AD645" s="340"/>
      <c r="AE645" s="340"/>
      <c r="AF645" s="331" t="s">
        <v>295</v>
      </c>
      <c r="AG645" s="350"/>
    </row>
    <row r="646" spans="1:32" ht="45.75" customHeight="1">
      <c r="A646" s="328" t="s">
        <v>410</v>
      </c>
      <c r="B646" s="329" t="s">
        <v>146</v>
      </c>
      <c r="C646" s="329" t="s">
        <v>322</v>
      </c>
      <c r="D646" s="329" t="s">
        <v>331</v>
      </c>
      <c r="E646" s="329" t="s">
        <v>994</v>
      </c>
      <c r="F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  <c r="R646" s="329"/>
      <c r="S646" s="329"/>
      <c r="T646" s="329"/>
      <c r="U646" s="329"/>
      <c r="V646" s="330"/>
      <c r="W646" s="330"/>
      <c r="X646" s="330"/>
      <c r="Y646" s="330"/>
      <c r="Z646" s="331" t="s">
        <v>410</v>
      </c>
      <c r="AA646" s="340">
        <v>808.8</v>
      </c>
      <c r="AB646" s="341"/>
      <c r="AC646" s="341"/>
      <c r="AD646" s="340"/>
      <c r="AE646" s="340"/>
      <c r="AF646" s="331" t="s">
        <v>410</v>
      </c>
    </row>
    <row r="647" spans="1:32" ht="44.25" customHeight="1">
      <c r="A647" s="328" t="s">
        <v>299</v>
      </c>
      <c r="B647" s="329" t="s">
        <v>146</v>
      </c>
      <c r="C647" s="329" t="s">
        <v>322</v>
      </c>
      <c r="D647" s="329" t="s">
        <v>331</v>
      </c>
      <c r="E647" s="329" t="s">
        <v>998</v>
      </c>
      <c r="F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  <c r="R647" s="329"/>
      <c r="S647" s="329"/>
      <c r="T647" s="329"/>
      <c r="U647" s="329"/>
      <c r="V647" s="330"/>
      <c r="W647" s="330"/>
      <c r="X647" s="330"/>
      <c r="Y647" s="330"/>
      <c r="Z647" s="331" t="s">
        <v>299</v>
      </c>
      <c r="AA647" s="340">
        <v>808.8</v>
      </c>
      <c r="AB647" s="341"/>
      <c r="AC647" s="341"/>
      <c r="AD647" s="340"/>
      <c r="AE647" s="340"/>
      <c r="AF647" s="331" t="s">
        <v>299</v>
      </c>
    </row>
    <row r="648" spans="1:32" ht="66" customHeight="1">
      <c r="A648" s="328" t="s">
        <v>999</v>
      </c>
      <c r="B648" s="329" t="s">
        <v>146</v>
      </c>
      <c r="C648" s="329" t="s">
        <v>322</v>
      </c>
      <c r="D648" s="329" t="s">
        <v>331</v>
      </c>
      <c r="E648" s="329" t="s">
        <v>1000</v>
      </c>
      <c r="F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  <c r="R648" s="329"/>
      <c r="S648" s="329"/>
      <c r="T648" s="329"/>
      <c r="U648" s="329"/>
      <c r="V648" s="330"/>
      <c r="W648" s="330"/>
      <c r="X648" s="330"/>
      <c r="Y648" s="330"/>
      <c r="Z648" s="331" t="s">
        <v>999</v>
      </c>
      <c r="AA648" s="340">
        <v>808.8</v>
      </c>
      <c r="AB648" s="341"/>
      <c r="AC648" s="341"/>
      <c r="AD648" s="340"/>
      <c r="AE648" s="340"/>
      <c r="AF648" s="331" t="s">
        <v>999</v>
      </c>
    </row>
    <row r="649" spans="1:32" ht="72" customHeight="1">
      <c r="A649" s="328" t="s">
        <v>744</v>
      </c>
      <c r="B649" s="329" t="s">
        <v>146</v>
      </c>
      <c r="C649" s="329" t="s">
        <v>322</v>
      </c>
      <c r="D649" s="329" t="s">
        <v>331</v>
      </c>
      <c r="E649" s="329" t="s">
        <v>1000</v>
      </c>
      <c r="F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  <c r="R649" s="329"/>
      <c r="S649" s="329"/>
      <c r="T649" s="329" t="s">
        <v>745</v>
      </c>
      <c r="U649" s="329"/>
      <c r="V649" s="330"/>
      <c r="W649" s="330"/>
      <c r="X649" s="330"/>
      <c r="Y649" s="330"/>
      <c r="Z649" s="331" t="s">
        <v>744</v>
      </c>
      <c r="AA649" s="340">
        <v>681.6</v>
      </c>
      <c r="AB649" s="341"/>
      <c r="AC649" s="341"/>
      <c r="AD649" s="340"/>
      <c r="AE649" s="340"/>
      <c r="AF649" s="331" t="s">
        <v>744</v>
      </c>
    </row>
    <row r="650" spans="1:32" ht="36" customHeight="1">
      <c r="A650" s="328" t="s">
        <v>908</v>
      </c>
      <c r="B650" s="329" t="s">
        <v>146</v>
      </c>
      <c r="C650" s="329" t="s">
        <v>322</v>
      </c>
      <c r="D650" s="329" t="s">
        <v>331</v>
      </c>
      <c r="E650" s="329" t="s">
        <v>1000</v>
      </c>
      <c r="F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  <c r="R650" s="329"/>
      <c r="S650" s="329"/>
      <c r="T650" s="329" t="s">
        <v>746</v>
      </c>
      <c r="U650" s="329"/>
      <c r="V650" s="330"/>
      <c r="W650" s="330"/>
      <c r="X650" s="330"/>
      <c r="Y650" s="330"/>
      <c r="Z650" s="331" t="s">
        <v>908</v>
      </c>
      <c r="AA650" s="340">
        <v>127.2</v>
      </c>
      <c r="AB650" s="341"/>
      <c r="AC650" s="341"/>
      <c r="AD650" s="340"/>
      <c r="AE650" s="340"/>
      <c r="AF650" s="331" t="s">
        <v>908</v>
      </c>
    </row>
    <row r="651" spans="1:32" ht="51.75" customHeight="1">
      <c r="A651" s="328" t="s">
        <v>412</v>
      </c>
      <c r="B651" s="329" t="s">
        <v>146</v>
      </c>
      <c r="C651" s="329" t="s">
        <v>322</v>
      </c>
      <c r="D651" s="329" t="s">
        <v>331</v>
      </c>
      <c r="E651" s="329" t="s">
        <v>1010</v>
      </c>
      <c r="F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  <c r="R651" s="329"/>
      <c r="S651" s="329"/>
      <c r="T651" s="329"/>
      <c r="U651" s="329"/>
      <c r="V651" s="330"/>
      <c r="W651" s="330"/>
      <c r="X651" s="330"/>
      <c r="Y651" s="330"/>
      <c r="Z651" s="331" t="s">
        <v>412</v>
      </c>
      <c r="AA651" s="340">
        <v>923.8</v>
      </c>
      <c r="AB651" s="341"/>
      <c r="AC651" s="341"/>
      <c r="AD651" s="340"/>
      <c r="AE651" s="340"/>
      <c r="AF651" s="331" t="s">
        <v>412</v>
      </c>
    </row>
    <row r="652" spans="1:32" ht="24.75" customHeight="1">
      <c r="A652" s="328" t="s">
        <v>306</v>
      </c>
      <c r="B652" s="329" t="s">
        <v>146</v>
      </c>
      <c r="C652" s="329" t="s">
        <v>322</v>
      </c>
      <c r="D652" s="329" t="s">
        <v>331</v>
      </c>
      <c r="E652" s="329" t="s">
        <v>1021</v>
      </c>
      <c r="F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  <c r="R652" s="329"/>
      <c r="S652" s="329"/>
      <c r="T652" s="329"/>
      <c r="U652" s="329"/>
      <c r="V652" s="330"/>
      <c r="W652" s="330"/>
      <c r="X652" s="330"/>
      <c r="Y652" s="330"/>
      <c r="Z652" s="331" t="s">
        <v>306</v>
      </c>
      <c r="AA652" s="340">
        <v>923.8</v>
      </c>
      <c r="AB652" s="341"/>
      <c r="AC652" s="341"/>
      <c r="AD652" s="340"/>
      <c r="AE652" s="340"/>
      <c r="AF652" s="331" t="s">
        <v>306</v>
      </c>
    </row>
    <row r="653" spans="1:32" ht="121.5" customHeight="1">
      <c r="A653" s="332" t="s">
        <v>307</v>
      </c>
      <c r="B653" s="329" t="s">
        <v>146</v>
      </c>
      <c r="C653" s="329" t="s">
        <v>322</v>
      </c>
      <c r="D653" s="329" t="s">
        <v>331</v>
      </c>
      <c r="E653" s="329" t="s">
        <v>1022</v>
      </c>
      <c r="F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  <c r="R653" s="329"/>
      <c r="S653" s="329"/>
      <c r="T653" s="329"/>
      <c r="U653" s="329"/>
      <c r="V653" s="330"/>
      <c r="W653" s="330"/>
      <c r="X653" s="330"/>
      <c r="Y653" s="330"/>
      <c r="Z653" s="333" t="s">
        <v>307</v>
      </c>
      <c r="AA653" s="340">
        <v>923.8</v>
      </c>
      <c r="AB653" s="341"/>
      <c r="AC653" s="341"/>
      <c r="AD653" s="340"/>
      <c r="AE653" s="340"/>
      <c r="AF653" s="333" t="s">
        <v>307</v>
      </c>
    </row>
    <row r="654" spans="1:32" ht="64.5" customHeight="1">
      <c r="A654" s="328" t="s">
        <v>744</v>
      </c>
      <c r="B654" s="329" t="s">
        <v>146</v>
      </c>
      <c r="C654" s="329" t="s">
        <v>322</v>
      </c>
      <c r="D654" s="329" t="s">
        <v>331</v>
      </c>
      <c r="E654" s="329" t="s">
        <v>1022</v>
      </c>
      <c r="F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  <c r="R654" s="329"/>
      <c r="S654" s="329"/>
      <c r="T654" s="329" t="s">
        <v>745</v>
      </c>
      <c r="U654" s="329"/>
      <c r="V654" s="330"/>
      <c r="W654" s="330"/>
      <c r="X654" s="330"/>
      <c r="Y654" s="330"/>
      <c r="Z654" s="331" t="s">
        <v>744</v>
      </c>
      <c r="AA654" s="340">
        <v>778.6</v>
      </c>
      <c r="AB654" s="341"/>
      <c r="AC654" s="341"/>
      <c r="AD654" s="340"/>
      <c r="AE654" s="340"/>
      <c r="AF654" s="331" t="s">
        <v>744</v>
      </c>
    </row>
    <row r="655" spans="1:32" ht="36" customHeight="1">
      <c r="A655" s="328" t="s">
        <v>908</v>
      </c>
      <c r="B655" s="329" t="s">
        <v>146</v>
      </c>
      <c r="C655" s="329" t="s">
        <v>322</v>
      </c>
      <c r="D655" s="329" t="s">
        <v>331</v>
      </c>
      <c r="E655" s="329" t="s">
        <v>1022</v>
      </c>
      <c r="F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  <c r="R655" s="329"/>
      <c r="S655" s="329"/>
      <c r="T655" s="329" t="s">
        <v>746</v>
      </c>
      <c r="U655" s="329"/>
      <c r="V655" s="330"/>
      <c r="W655" s="330"/>
      <c r="X655" s="330"/>
      <c r="Y655" s="330"/>
      <c r="Z655" s="331" t="s">
        <v>908</v>
      </c>
      <c r="AA655" s="340">
        <v>145.2</v>
      </c>
      <c r="AB655" s="341"/>
      <c r="AC655" s="341"/>
      <c r="AD655" s="340"/>
      <c r="AE655" s="340"/>
      <c r="AF655" s="331" t="s">
        <v>908</v>
      </c>
    </row>
    <row r="656" spans="1:32" ht="83.25" customHeight="1">
      <c r="A656" s="328" t="s">
        <v>1148</v>
      </c>
      <c r="B656" s="329" t="s">
        <v>146</v>
      </c>
      <c r="C656" s="329" t="s">
        <v>322</v>
      </c>
      <c r="D656" s="329" t="s">
        <v>331</v>
      </c>
      <c r="E656" s="329" t="s">
        <v>1149</v>
      </c>
      <c r="F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  <c r="R656" s="329"/>
      <c r="S656" s="329"/>
      <c r="T656" s="329"/>
      <c r="U656" s="329"/>
      <c r="V656" s="330"/>
      <c r="W656" s="330"/>
      <c r="X656" s="330"/>
      <c r="Y656" s="330"/>
      <c r="Z656" s="331" t="s">
        <v>1148</v>
      </c>
      <c r="AA656" s="340">
        <v>50</v>
      </c>
      <c r="AB656" s="341"/>
      <c r="AC656" s="341"/>
      <c r="AD656" s="340">
        <v>49.5</v>
      </c>
      <c r="AE656" s="340">
        <v>50.6</v>
      </c>
      <c r="AF656" s="331" t="s">
        <v>1148</v>
      </c>
    </row>
    <row r="657" spans="1:32" ht="40.5" customHeight="1">
      <c r="A657" s="328" t="s">
        <v>1150</v>
      </c>
      <c r="B657" s="329" t="s">
        <v>146</v>
      </c>
      <c r="C657" s="329" t="s">
        <v>322</v>
      </c>
      <c r="D657" s="329" t="s">
        <v>331</v>
      </c>
      <c r="E657" s="329" t="s">
        <v>1151</v>
      </c>
      <c r="F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  <c r="R657" s="329"/>
      <c r="S657" s="329"/>
      <c r="T657" s="329"/>
      <c r="U657" s="329"/>
      <c r="V657" s="330"/>
      <c r="W657" s="330"/>
      <c r="X657" s="330"/>
      <c r="Y657" s="330"/>
      <c r="Z657" s="331" t="s">
        <v>1150</v>
      </c>
      <c r="AA657" s="340">
        <v>50</v>
      </c>
      <c r="AB657" s="341"/>
      <c r="AC657" s="341"/>
      <c r="AD657" s="340">
        <v>49.5</v>
      </c>
      <c r="AE657" s="340">
        <v>50.6</v>
      </c>
      <c r="AF657" s="331" t="s">
        <v>1150</v>
      </c>
    </row>
    <row r="658" spans="1:32" ht="46.5" customHeight="1">
      <c r="A658" s="328" t="s">
        <v>355</v>
      </c>
      <c r="B658" s="329" t="s">
        <v>146</v>
      </c>
      <c r="C658" s="329" t="s">
        <v>322</v>
      </c>
      <c r="D658" s="329" t="s">
        <v>331</v>
      </c>
      <c r="E658" s="329" t="s">
        <v>1155</v>
      </c>
      <c r="F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  <c r="R658" s="329"/>
      <c r="S658" s="329"/>
      <c r="T658" s="329"/>
      <c r="U658" s="329"/>
      <c r="V658" s="330"/>
      <c r="W658" s="330"/>
      <c r="X658" s="330"/>
      <c r="Y658" s="330"/>
      <c r="Z658" s="331" t="s">
        <v>355</v>
      </c>
      <c r="AA658" s="340">
        <v>50</v>
      </c>
      <c r="AB658" s="341"/>
      <c r="AC658" s="341"/>
      <c r="AD658" s="340">
        <v>49.5</v>
      </c>
      <c r="AE658" s="340">
        <v>50.6</v>
      </c>
      <c r="AF658" s="331" t="s">
        <v>355</v>
      </c>
    </row>
    <row r="659" spans="1:32" ht="46.5" customHeight="1">
      <c r="A659" s="328" t="s">
        <v>402</v>
      </c>
      <c r="B659" s="329" t="s">
        <v>146</v>
      </c>
      <c r="C659" s="329" t="s">
        <v>322</v>
      </c>
      <c r="D659" s="329" t="s">
        <v>331</v>
      </c>
      <c r="E659" s="329" t="s">
        <v>1156</v>
      </c>
      <c r="F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  <c r="R659" s="329"/>
      <c r="S659" s="329"/>
      <c r="T659" s="329"/>
      <c r="U659" s="329"/>
      <c r="V659" s="330"/>
      <c r="W659" s="330"/>
      <c r="X659" s="330"/>
      <c r="Y659" s="330"/>
      <c r="Z659" s="331" t="s">
        <v>402</v>
      </c>
      <c r="AA659" s="340">
        <v>50</v>
      </c>
      <c r="AB659" s="341"/>
      <c r="AC659" s="341"/>
      <c r="AD659" s="340">
        <v>49.5</v>
      </c>
      <c r="AE659" s="340">
        <v>50.6</v>
      </c>
      <c r="AF659" s="331" t="s">
        <v>402</v>
      </c>
    </row>
    <row r="660" spans="1:32" ht="39" customHeight="1">
      <c r="A660" s="328" t="s">
        <v>908</v>
      </c>
      <c r="B660" s="329" t="s">
        <v>146</v>
      </c>
      <c r="C660" s="329" t="s">
        <v>322</v>
      </c>
      <c r="D660" s="329" t="s">
        <v>331</v>
      </c>
      <c r="E660" s="329" t="s">
        <v>1156</v>
      </c>
      <c r="F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  <c r="R660" s="329"/>
      <c r="S660" s="329"/>
      <c r="T660" s="329" t="s">
        <v>746</v>
      </c>
      <c r="U660" s="329"/>
      <c r="V660" s="330"/>
      <c r="W660" s="330"/>
      <c r="X660" s="330"/>
      <c r="Y660" s="330"/>
      <c r="Z660" s="331" t="s">
        <v>908</v>
      </c>
      <c r="AA660" s="340">
        <v>50</v>
      </c>
      <c r="AB660" s="341"/>
      <c r="AC660" s="341"/>
      <c r="AD660" s="340">
        <v>49.5</v>
      </c>
      <c r="AE660" s="340">
        <v>50.6</v>
      </c>
      <c r="AF660" s="331" t="s">
        <v>908</v>
      </c>
    </row>
    <row r="661" spans="1:32" ht="40.5" customHeight="1">
      <c r="A661" s="328" t="s">
        <v>384</v>
      </c>
      <c r="B661" s="329" t="s">
        <v>146</v>
      </c>
      <c r="C661" s="329" t="s">
        <v>322</v>
      </c>
      <c r="D661" s="329" t="s">
        <v>331</v>
      </c>
      <c r="E661" s="329" t="s">
        <v>1245</v>
      </c>
      <c r="F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  <c r="R661" s="329"/>
      <c r="S661" s="329"/>
      <c r="T661" s="329"/>
      <c r="U661" s="329"/>
      <c r="V661" s="330"/>
      <c r="W661" s="330"/>
      <c r="X661" s="330"/>
      <c r="Y661" s="330"/>
      <c r="Z661" s="331" t="s">
        <v>384</v>
      </c>
      <c r="AA661" s="340">
        <v>6022</v>
      </c>
      <c r="AB661" s="341"/>
      <c r="AC661" s="341"/>
      <c r="AD661" s="340">
        <v>5967.7</v>
      </c>
      <c r="AE661" s="340">
        <v>6105.4</v>
      </c>
      <c r="AF661" s="331" t="s">
        <v>384</v>
      </c>
    </row>
    <row r="662" spans="1:32" ht="21" customHeight="1">
      <c r="A662" s="328" t="s">
        <v>390</v>
      </c>
      <c r="B662" s="329" t="s">
        <v>146</v>
      </c>
      <c r="C662" s="329" t="s">
        <v>322</v>
      </c>
      <c r="D662" s="329" t="s">
        <v>331</v>
      </c>
      <c r="E662" s="329" t="s">
        <v>1252</v>
      </c>
      <c r="F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  <c r="R662" s="329"/>
      <c r="S662" s="329"/>
      <c r="T662" s="329"/>
      <c r="U662" s="329"/>
      <c r="V662" s="330"/>
      <c r="W662" s="330"/>
      <c r="X662" s="330"/>
      <c r="Y662" s="330"/>
      <c r="Z662" s="331" t="s">
        <v>390</v>
      </c>
      <c r="AA662" s="340">
        <v>6022</v>
      </c>
      <c r="AB662" s="341"/>
      <c r="AC662" s="341"/>
      <c r="AD662" s="340">
        <v>5967.7</v>
      </c>
      <c r="AE662" s="340">
        <v>6105.4</v>
      </c>
      <c r="AF662" s="331" t="s">
        <v>390</v>
      </c>
    </row>
    <row r="663" spans="1:32" ht="21" customHeight="1">
      <c r="A663" s="328" t="s">
        <v>386</v>
      </c>
      <c r="B663" s="329" t="s">
        <v>146</v>
      </c>
      <c r="C663" s="329" t="s">
        <v>322</v>
      </c>
      <c r="D663" s="329" t="s">
        <v>331</v>
      </c>
      <c r="E663" s="329" t="s">
        <v>1253</v>
      </c>
      <c r="F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  <c r="R663" s="329"/>
      <c r="S663" s="329"/>
      <c r="T663" s="329"/>
      <c r="U663" s="329"/>
      <c r="V663" s="330"/>
      <c r="W663" s="330"/>
      <c r="X663" s="330"/>
      <c r="Y663" s="330"/>
      <c r="Z663" s="331" t="s">
        <v>386</v>
      </c>
      <c r="AA663" s="340">
        <v>6022</v>
      </c>
      <c r="AB663" s="341"/>
      <c r="AC663" s="341"/>
      <c r="AD663" s="340">
        <v>5967.7</v>
      </c>
      <c r="AE663" s="340">
        <v>6105.4</v>
      </c>
      <c r="AF663" s="331" t="s">
        <v>386</v>
      </c>
    </row>
    <row r="664" spans="1:32" ht="25.5" customHeight="1">
      <c r="A664" s="328" t="s">
        <v>387</v>
      </c>
      <c r="B664" s="329" t="s">
        <v>146</v>
      </c>
      <c r="C664" s="329" t="s">
        <v>322</v>
      </c>
      <c r="D664" s="329" t="s">
        <v>331</v>
      </c>
      <c r="E664" s="329" t="s">
        <v>1254</v>
      </c>
      <c r="F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  <c r="R664" s="329"/>
      <c r="S664" s="329"/>
      <c r="T664" s="329"/>
      <c r="U664" s="329"/>
      <c r="V664" s="330"/>
      <c r="W664" s="330"/>
      <c r="X664" s="330"/>
      <c r="Y664" s="330"/>
      <c r="Z664" s="331" t="s">
        <v>387</v>
      </c>
      <c r="AA664" s="340">
        <v>6022</v>
      </c>
      <c r="AB664" s="341"/>
      <c r="AC664" s="341"/>
      <c r="AD664" s="340">
        <v>5967.7</v>
      </c>
      <c r="AE664" s="340">
        <v>6105.4</v>
      </c>
      <c r="AF664" s="331" t="s">
        <v>387</v>
      </c>
    </row>
    <row r="665" spans="1:32" ht="63" customHeight="1">
      <c r="A665" s="328" t="s">
        <v>744</v>
      </c>
      <c r="B665" s="329" t="s">
        <v>146</v>
      </c>
      <c r="C665" s="329" t="s">
        <v>322</v>
      </c>
      <c r="D665" s="329" t="s">
        <v>331</v>
      </c>
      <c r="E665" s="329" t="s">
        <v>1254</v>
      </c>
      <c r="F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  <c r="R665" s="329"/>
      <c r="S665" s="329"/>
      <c r="T665" s="329" t="s">
        <v>745</v>
      </c>
      <c r="U665" s="329"/>
      <c r="V665" s="330"/>
      <c r="W665" s="330"/>
      <c r="X665" s="330"/>
      <c r="Y665" s="330"/>
      <c r="Z665" s="331" t="s">
        <v>744</v>
      </c>
      <c r="AA665" s="340">
        <v>5718</v>
      </c>
      <c r="AB665" s="341"/>
      <c r="AC665" s="341"/>
      <c r="AD665" s="340">
        <v>5666.4</v>
      </c>
      <c r="AE665" s="340">
        <v>5797.1</v>
      </c>
      <c r="AF665" s="331" t="s">
        <v>744</v>
      </c>
    </row>
    <row r="666" spans="1:32" ht="34.5" customHeight="1">
      <c r="A666" s="328" t="s">
        <v>908</v>
      </c>
      <c r="B666" s="329" t="s">
        <v>146</v>
      </c>
      <c r="C666" s="329" t="s">
        <v>322</v>
      </c>
      <c r="D666" s="329" t="s">
        <v>331</v>
      </c>
      <c r="E666" s="329" t="s">
        <v>1254</v>
      </c>
      <c r="F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  <c r="R666" s="329"/>
      <c r="S666" s="329"/>
      <c r="T666" s="329" t="s">
        <v>746</v>
      </c>
      <c r="U666" s="329"/>
      <c r="V666" s="330"/>
      <c r="W666" s="330"/>
      <c r="X666" s="330"/>
      <c r="Y666" s="330"/>
      <c r="Z666" s="331" t="s">
        <v>908</v>
      </c>
      <c r="AA666" s="340">
        <v>292</v>
      </c>
      <c r="AB666" s="341"/>
      <c r="AC666" s="341"/>
      <c r="AD666" s="340">
        <v>289.4</v>
      </c>
      <c r="AE666" s="340">
        <v>296.1</v>
      </c>
      <c r="AF666" s="331" t="s">
        <v>908</v>
      </c>
    </row>
    <row r="667" spans="1:32" ht="18.75" customHeight="1">
      <c r="A667" s="328" t="s">
        <v>747</v>
      </c>
      <c r="B667" s="329" t="s">
        <v>146</v>
      </c>
      <c r="C667" s="329" t="s">
        <v>322</v>
      </c>
      <c r="D667" s="329" t="s">
        <v>331</v>
      </c>
      <c r="E667" s="329" t="s">
        <v>1254</v>
      </c>
      <c r="F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  <c r="R667" s="329"/>
      <c r="S667" s="329"/>
      <c r="T667" s="329" t="s">
        <v>748</v>
      </c>
      <c r="U667" s="329"/>
      <c r="V667" s="330"/>
      <c r="W667" s="330"/>
      <c r="X667" s="330"/>
      <c r="Y667" s="330"/>
      <c r="Z667" s="331" t="s">
        <v>747</v>
      </c>
      <c r="AA667" s="340">
        <v>12</v>
      </c>
      <c r="AB667" s="341"/>
      <c r="AC667" s="341"/>
      <c r="AD667" s="340">
        <v>11.9</v>
      </c>
      <c r="AE667" s="340">
        <v>12.2</v>
      </c>
      <c r="AF667" s="331" t="s">
        <v>747</v>
      </c>
    </row>
    <row r="668" spans="1:32" ht="51" customHeight="1">
      <c r="A668" s="326" t="s">
        <v>1363</v>
      </c>
      <c r="B668" s="319" t="s">
        <v>149</v>
      </c>
      <c r="C668" s="319"/>
      <c r="D668" s="319"/>
      <c r="E668" s="319"/>
      <c r="F668" s="319"/>
      <c r="G668" s="319"/>
      <c r="H668" s="319"/>
      <c r="I668" s="319"/>
      <c r="J668" s="319"/>
      <c r="K668" s="319"/>
      <c r="L668" s="319"/>
      <c r="M668" s="319"/>
      <c r="N668" s="319"/>
      <c r="O668" s="319"/>
      <c r="P668" s="319"/>
      <c r="Q668" s="319"/>
      <c r="R668" s="319"/>
      <c r="S668" s="319"/>
      <c r="T668" s="319"/>
      <c r="U668" s="319"/>
      <c r="V668" s="324"/>
      <c r="W668" s="324"/>
      <c r="X668" s="324"/>
      <c r="Y668" s="324"/>
      <c r="Z668" s="327" t="s">
        <v>1363</v>
      </c>
      <c r="AA668" s="339">
        <v>106920.3</v>
      </c>
      <c r="AB668" s="338"/>
      <c r="AC668" s="338"/>
      <c r="AD668" s="339">
        <v>130195</v>
      </c>
      <c r="AE668" s="339">
        <v>38424.3</v>
      </c>
      <c r="AF668" s="327" t="s">
        <v>1363</v>
      </c>
    </row>
    <row r="669" spans="1:32" ht="18" customHeight="1">
      <c r="A669" s="326" t="s">
        <v>1334</v>
      </c>
      <c r="B669" s="319" t="s">
        <v>149</v>
      </c>
      <c r="C669" s="319" t="s">
        <v>263</v>
      </c>
      <c r="D669" s="319" t="s">
        <v>264</v>
      </c>
      <c r="E669" s="319"/>
      <c r="F669" s="319"/>
      <c r="G669" s="319"/>
      <c r="H669" s="319"/>
      <c r="I669" s="319"/>
      <c r="J669" s="319"/>
      <c r="K669" s="319"/>
      <c r="L669" s="319"/>
      <c r="M669" s="319"/>
      <c r="N669" s="319"/>
      <c r="O669" s="319"/>
      <c r="P669" s="319"/>
      <c r="Q669" s="319"/>
      <c r="R669" s="319"/>
      <c r="S669" s="319"/>
      <c r="T669" s="319"/>
      <c r="U669" s="319"/>
      <c r="V669" s="324"/>
      <c r="W669" s="324"/>
      <c r="X669" s="324"/>
      <c r="Y669" s="324"/>
      <c r="Z669" s="327" t="s">
        <v>1334</v>
      </c>
      <c r="AA669" s="339">
        <v>9385.9</v>
      </c>
      <c r="AB669" s="338"/>
      <c r="AC669" s="338"/>
      <c r="AD669" s="339">
        <v>9366.1</v>
      </c>
      <c r="AE669" s="339">
        <v>9568.3</v>
      </c>
      <c r="AF669" s="327" t="s">
        <v>1334</v>
      </c>
    </row>
    <row r="670" spans="1:34" ht="18.75" customHeight="1">
      <c r="A670" s="326" t="s">
        <v>169</v>
      </c>
      <c r="B670" s="319" t="s">
        <v>149</v>
      </c>
      <c r="C670" s="319" t="s">
        <v>263</v>
      </c>
      <c r="D670" s="319" t="s">
        <v>368</v>
      </c>
      <c r="E670" s="319"/>
      <c r="F670" s="319"/>
      <c r="G670" s="319"/>
      <c r="H670" s="319"/>
      <c r="I670" s="319"/>
      <c r="J670" s="319"/>
      <c r="K670" s="319"/>
      <c r="L670" s="319"/>
      <c r="M670" s="319"/>
      <c r="N670" s="319"/>
      <c r="O670" s="319"/>
      <c r="P670" s="319"/>
      <c r="Q670" s="319"/>
      <c r="R670" s="319"/>
      <c r="S670" s="319"/>
      <c r="T670" s="319"/>
      <c r="U670" s="319"/>
      <c r="V670" s="324"/>
      <c r="W670" s="324"/>
      <c r="X670" s="324"/>
      <c r="Y670" s="324"/>
      <c r="Z670" s="327" t="s">
        <v>169</v>
      </c>
      <c r="AA670" s="397">
        <v>9385.9</v>
      </c>
      <c r="AB670" s="338"/>
      <c r="AC670" s="338"/>
      <c r="AD670" s="339">
        <v>9366.1</v>
      </c>
      <c r="AE670" s="339">
        <v>9568.3</v>
      </c>
      <c r="AF670" s="327" t="s">
        <v>169</v>
      </c>
      <c r="AH670" s="350"/>
    </row>
    <row r="671" spans="1:32" ht="23.25" customHeight="1">
      <c r="A671" s="328" t="s">
        <v>1272</v>
      </c>
      <c r="B671" s="329" t="s">
        <v>149</v>
      </c>
      <c r="C671" s="329" t="s">
        <v>263</v>
      </c>
      <c r="D671" s="329" t="s">
        <v>368</v>
      </c>
      <c r="E671" s="329" t="s">
        <v>1273</v>
      </c>
      <c r="F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  <c r="R671" s="329"/>
      <c r="S671" s="329"/>
      <c r="T671" s="329"/>
      <c r="U671" s="329"/>
      <c r="V671" s="330"/>
      <c r="W671" s="330"/>
      <c r="X671" s="330"/>
      <c r="Y671" s="330"/>
      <c r="Z671" s="331" t="s">
        <v>1272</v>
      </c>
      <c r="AA671" s="340">
        <v>9385.9</v>
      </c>
      <c r="AB671" s="341"/>
      <c r="AC671" s="341"/>
      <c r="AD671" s="340">
        <v>9366.1</v>
      </c>
      <c r="AE671" s="340">
        <v>9568.3</v>
      </c>
      <c r="AF671" s="331" t="s">
        <v>1272</v>
      </c>
    </row>
    <row r="672" spans="1:32" ht="15" customHeight="1">
      <c r="A672" s="328" t="s">
        <v>386</v>
      </c>
      <c r="B672" s="329" t="s">
        <v>149</v>
      </c>
      <c r="C672" s="329" t="s">
        <v>263</v>
      </c>
      <c r="D672" s="329" t="s">
        <v>368</v>
      </c>
      <c r="E672" s="329" t="s">
        <v>1274</v>
      </c>
      <c r="F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  <c r="R672" s="329"/>
      <c r="S672" s="329"/>
      <c r="T672" s="329"/>
      <c r="U672" s="329"/>
      <c r="V672" s="330"/>
      <c r="W672" s="330"/>
      <c r="X672" s="330"/>
      <c r="Y672" s="330"/>
      <c r="Z672" s="331" t="s">
        <v>386</v>
      </c>
      <c r="AA672" s="340">
        <v>9385.9</v>
      </c>
      <c r="AB672" s="341"/>
      <c r="AC672" s="341"/>
      <c r="AD672" s="340">
        <v>9366.1</v>
      </c>
      <c r="AE672" s="340">
        <v>9568.3</v>
      </c>
      <c r="AF672" s="331" t="s">
        <v>386</v>
      </c>
    </row>
    <row r="673" spans="1:33" ht="15" customHeight="1">
      <c r="A673" s="328" t="s">
        <v>386</v>
      </c>
      <c r="B673" s="329" t="s">
        <v>149</v>
      </c>
      <c r="C673" s="329" t="s">
        <v>263</v>
      </c>
      <c r="D673" s="329" t="s">
        <v>368</v>
      </c>
      <c r="E673" s="329" t="s">
        <v>1275</v>
      </c>
      <c r="F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  <c r="R673" s="329"/>
      <c r="S673" s="329"/>
      <c r="T673" s="329"/>
      <c r="U673" s="329"/>
      <c r="V673" s="330"/>
      <c r="W673" s="330"/>
      <c r="X673" s="330"/>
      <c r="Y673" s="330"/>
      <c r="Z673" s="331" t="s">
        <v>386</v>
      </c>
      <c r="AA673" s="340">
        <v>9385.9</v>
      </c>
      <c r="AB673" s="341"/>
      <c r="AC673" s="341"/>
      <c r="AD673" s="340">
        <v>9366.1</v>
      </c>
      <c r="AE673" s="340">
        <v>9568.3</v>
      </c>
      <c r="AF673" s="331" t="s">
        <v>386</v>
      </c>
      <c r="AG673" s="350"/>
    </row>
    <row r="674" spans="1:33" ht="32.25" customHeight="1">
      <c r="A674" s="328" t="s">
        <v>948</v>
      </c>
      <c r="B674" s="329" t="s">
        <v>149</v>
      </c>
      <c r="C674" s="329" t="s">
        <v>263</v>
      </c>
      <c r="D674" s="329" t="s">
        <v>368</v>
      </c>
      <c r="E674" s="329" t="s">
        <v>1276</v>
      </c>
      <c r="F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  <c r="R674" s="329"/>
      <c r="S674" s="329"/>
      <c r="T674" s="329"/>
      <c r="U674" s="329"/>
      <c r="V674" s="330"/>
      <c r="W674" s="330"/>
      <c r="X674" s="330"/>
      <c r="Y674" s="330"/>
      <c r="Z674" s="331" t="s">
        <v>948</v>
      </c>
      <c r="AA674" s="340">
        <v>6683.3</v>
      </c>
      <c r="AB674" s="341"/>
      <c r="AC674" s="341"/>
      <c r="AD674" s="340">
        <v>6623</v>
      </c>
      <c r="AE674" s="340">
        <v>6775.8</v>
      </c>
      <c r="AF674" s="331" t="s">
        <v>948</v>
      </c>
      <c r="AG674" s="350"/>
    </row>
    <row r="675" spans="1:32" ht="65.25" customHeight="1">
      <c r="A675" s="328" t="s">
        <v>744</v>
      </c>
      <c r="B675" s="329" t="s">
        <v>149</v>
      </c>
      <c r="C675" s="329" t="s">
        <v>263</v>
      </c>
      <c r="D675" s="329" t="s">
        <v>368</v>
      </c>
      <c r="E675" s="329" t="s">
        <v>1276</v>
      </c>
      <c r="F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  <c r="R675" s="329"/>
      <c r="S675" s="329"/>
      <c r="T675" s="329" t="s">
        <v>745</v>
      </c>
      <c r="U675" s="329"/>
      <c r="V675" s="330"/>
      <c r="W675" s="330"/>
      <c r="X675" s="330"/>
      <c r="Y675" s="330"/>
      <c r="Z675" s="331" t="s">
        <v>744</v>
      </c>
      <c r="AA675" s="340">
        <v>6264.9</v>
      </c>
      <c r="AB675" s="341"/>
      <c r="AC675" s="341"/>
      <c r="AD675" s="340">
        <v>6208.4</v>
      </c>
      <c r="AE675" s="340">
        <v>6351.6</v>
      </c>
      <c r="AF675" s="331" t="s">
        <v>744</v>
      </c>
    </row>
    <row r="676" spans="1:32" ht="31.5" customHeight="1">
      <c r="A676" s="328" t="s">
        <v>908</v>
      </c>
      <c r="B676" s="329" t="s">
        <v>149</v>
      </c>
      <c r="C676" s="329" t="s">
        <v>263</v>
      </c>
      <c r="D676" s="329" t="s">
        <v>368</v>
      </c>
      <c r="E676" s="329" t="s">
        <v>1276</v>
      </c>
      <c r="F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  <c r="R676" s="329"/>
      <c r="S676" s="329"/>
      <c r="T676" s="329" t="s">
        <v>746</v>
      </c>
      <c r="U676" s="329"/>
      <c r="V676" s="330"/>
      <c r="W676" s="330"/>
      <c r="X676" s="330"/>
      <c r="Y676" s="330"/>
      <c r="Z676" s="331" t="s">
        <v>908</v>
      </c>
      <c r="AA676" s="340">
        <v>283.4</v>
      </c>
      <c r="AB676" s="341"/>
      <c r="AC676" s="341"/>
      <c r="AD676" s="340">
        <v>280.8</v>
      </c>
      <c r="AE676" s="340">
        <v>287.3</v>
      </c>
      <c r="AF676" s="331" t="s">
        <v>908</v>
      </c>
    </row>
    <row r="677" spans="1:32" ht="18" customHeight="1">
      <c r="A677" s="328" t="s">
        <v>747</v>
      </c>
      <c r="B677" s="329" t="s">
        <v>149</v>
      </c>
      <c r="C677" s="329" t="s">
        <v>263</v>
      </c>
      <c r="D677" s="329" t="s">
        <v>368</v>
      </c>
      <c r="E677" s="329" t="s">
        <v>1276</v>
      </c>
      <c r="F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  <c r="R677" s="329"/>
      <c r="S677" s="329"/>
      <c r="T677" s="329" t="s">
        <v>748</v>
      </c>
      <c r="U677" s="329"/>
      <c r="V677" s="330"/>
      <c r="W677" s="330"/>
      <c r="X677" s="330"/>
      <c r="Y677" s="330"/>
      <c r="Z677" s="331" t="s">
        <v>747</v>
      </c>
      <c r="AA677" s="340">
        <v>135</v>
      </c>
      <c r="AB677" s="341"/>
      <c r="AC677" s="341"/>
      <c r="AD677" s="340">
        <v>133.8</v>
      </c>
      <c r="AE677" s="340">
        <v>136.9</v>
      </c>
      <c r="AF677" s="331" t="s">
        <v>747</v>
      </c>
    </row>
    <row r="678" spans="1:32" ht="54.75" customHeight="1">
      <c r="A678" s="328" t="s">
        <v>1307</v>
      </c>
      <c r="B678" s="329" t="s">
        <v>149</v>
      </c>
      <c r="C678" s="329" t="s">
        <v>263</v>
      </c>
      <c r="D678" s="329" t="s">
        <v>368</v>
      </c>
      <c r="E678" s="329" t="s">
        <v>728</v>
      </c>
      <c r="F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  <c r="R678" s="329"/>
      <c r="S678" s="329"/>
      <c r="T678" s="329"/>
      <c r="U678" s="329"/>
      <c r="V678" s="330"/>
      <c r="W678" s="330"/>
      <c r="X678" s="330"/>
      <c r="Y678" s="330"/>
      <c r="Z678" s="331" t="s">
        <v>1307</v>
      </c>
      <c r="AA678" s="340">
        <v>2402.6</v>
      </c>
      <c r="AB678" s="341"/>
      <c r="AC678" s="341"/>
      <c r="AD678" s="340">
        <v>2438.6</v>
      </c>
      <c r="AE678" s="340">
        <v>2482.5</v>
      </c>
      <c r="AF678" s="331" t="s">
        <v>1307</v>
      </c>
    </row>
    <row r="679" spans="1:32" ht="68.25" customHeight="1">
      <c r="A679" s="328" t="s">
        <v>744</v>
      </c>
      <c r="B679" s="329" t="s">
        <v>149</v>
      </c>
      <c r="C679" s="329" t="s">
        <v>263</v>
      </c>
      <c r="D679" s="329" t="s">
        <v>368</v>
      </c>
      <c r="E679" s="329" t="s">
        <v>728</v>
      </c>
      <c r="F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  <c r="R679" s="329"/>
      <c r="S679" s="329"/>
      <c r="T679" s="329" t="s">
        <v>745</v>
      </c>
      <c r="U679" s="329"/>
      <c r="V679" s="330"/>
      <c r="W679" s="330"/>
      <c r="X679" s="330"/>
      <c r="Y679" s="330"/>
      <c r="Z679" s="331" t="s">
        <v>744</v>
      </c>
      <c r="AA679" s="340">
        <v>2218.3</v>
      </c>
      <c r="AB679" s="341"/>
      <c r="AC679" s="341"/>
      <c r="AD679" s="340">
        <v>2251.5</v>
      </c>
      <c r="AE679" s="340">
        <v>2292</v>
      </c>
      <c r="AF679" s="331" t="s">
        <v>744</v>
      </c>
    </row>
    <row r="680" spans="1:32" ht="30" customHeight="1">
      <c r="A680" s="328" t="s">
        <v>908</v>
      </c>
      <c r="B680" s="329" t="s">
        <v>149</v>
      </c>
      <c r="C680" s="329" t="s">
        <v>263</v>
      </c>
      <c r="D680" s="329" t="s">
        <v>368</v>
      </c>
      <c r="E680" s="329" t="s">
        <v>728</v>
      </c>
      <c r="F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  <c r="R680" s="329"/>
      <c r="S680" s="329"/>
      <c r="T680" s="329" t="s">
        <v>746</v>
      </c>
      <c r="U680" s="329"/>
      <c r="V680" s="330"/>
      <c r="W680" s="330"/>
      <c r="X680" s="330"/>
      <c r="Y680" s="330"/>
      <c r="Z680" s="331" t="s">
        <v>908</v>
      </c>
      <c r="AA680" s="340">
        <v>182.3</v>
      </c>
      <c r="AB680" s="341"/>
      <c r="AC680" s="341"/>
      <c r="AD680" s="340">
        <v>185</v>
      </c>
      <c r="AE680" s="340">
        <v>188.4</v>
      </c>
      <c r="AF680" s="331" t="s">
        <v>908</v>
      </c>
    </row>
    <row r="681" spans="1:32" ht="18" customHeight="1">
      <c r="A681" s="328" t="s">
        <v>747</v>
      </c>
      <c r="B681" s="329" t="s">
        <v>149</v>
      </c>
      <c r="C681" s="329" t="s">
        <v>263</v>
      </c>
      <c r="D681" s="329" t="s">
        <v>368</v>
      </c>
      <c r="E681" s="329" t="s">
        <v>728</v>
      </c>
      <c r="F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  <c r="R681" s="329"/>
      <c r="S681" s="329"/>
      <c r="T681" s="329" t="s">
        <v>748</v>
      </c>
      <c r="U681" s="329"/>
      <c r="V681" s="330"/>
      <c r="W681" s="330"/>
      <c r="X681" s="330"/>
      <c r="Y681" s="330"/>
      <c r="Z681" s="331" t="s">
        <v>747</v>
      </c>
      <c r="AA681" s="340">
        <v>2</v>
      </c>
      <c r="AB681" s="341"/>
      <c r="AC681" s="341"/>
      <c r="AD681" s="340">
        <v>2.1</v>
      </c>
      <c r="AE681" s="340">
        <v>2.1</v>
      </c>
      <c r="AF681" s="331" t="s">
        <v>747</v>
      </c>
    </row>
    <row r="682" spans="1:32" ht="45.75" customHeight="1">
      <c r="A682" s="328" t="s">
        <v>858</v>
      </c>
      <c r="B682" s="329" t="s">
        <v>149</v>
      </c>
      <c r="C682" s="329" t="s">
        <v>263</v>
      </c>
      <c r="D682" s="329" t="s">
        <v>368</v>
      </c>
      <c r="E682" s="329" t="s">
        <v>865</v>
      </c>
      <c r="F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  <c r="R682" s="329"/>
      <c r="S682" s="329"/>
      <c r="T682" s="329"/>
      <c r="U682" s="329"/>
      <c r="V682" s="330"/>
      <c r="W682" s="330"/>
      <c r="X682" s="330"/>
      <c r="Y682" s="330"/>
      <c r="Z682" s="331" t="s">
        <v>858</v>
      </c>
      <c r="AA682" s="340">
        <v>300</v>
      </c>
      <c r="AB682" s="341"/>
      <c r="AC682" s="341"/>
      <c r="AD682" s="340">
        <v>304.5</v>
      </c>
      <c r="AE682" s="340">
        <v>310</v>
      </c>
      <c r="AF682" s="331" t="s">
        <v>858</v>
      </c>
    </row>
    <row r="683" spans="1:32" ht="33" customHeight="1">
      <c r="A683" s="328" t="s">
        <v>908</v>
      </c>
      <c r="B683" s="329" t="s">
        <v>149</v>
      </c>
      <c r="C683" s="329" t="s">
        <v>263</v>
      </c>
      <c r="D683" s="329" t="s">
        <v>368</v>
      </c>
      <c r="E683" s="329" t="s">
        <v>865</v>
      </c>
      <c r="F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  <c r="R683" s="329"/>
      <c r="S683" s="329"/>
      <c r="T683" s="329" t="s">
        <v>746</v>
      </c>
      <c r="U683" s="329"/>
      <c r="V683" s="330"/>
      <c r="W683" s="330"/>
      <c r="X683" s="330"/>
      <c r="Y683" s="330"/>
      <c r="Z683" s="331" t="s">
        <v>908</v>
      </c>
      <c r="AA683" s="340">
        <v>300</v>
      </c>
      <c r="AB683" s="341"/>
      <c r="AC683" s="341"/>
      <c r="AD683" s="340">
        <v>304.5</v>
      </c>
      <c r="AE683" s="340">
        <v>310</v>
      </c>
      <c r="AF683" s="331" t="s">
        <v>908</v>
      </c>
    </row>
    <row r="684" spans="1:32" ht="16.5" customHeight="1">
      <c r="A684" s="326" t="s">
        <v>1336</v>
      </c>
      <c r="B684" s="319" t="s">
        <v>149</v>
      </c>
      <c r="C684" s="319" t="s">
        <v>282</v>
      </c>
      <c r="D684" s="319" t="s">
        <v>264</v>
      </c>
      <c r="E684" s="319"/>
      <c r="F684" s="319"/>
      <c r="G684" s="319"/>
      <c r="H684" s="319"/>
      <c r="I684" s="319"/>
      <c r="J684" s="319"/>
      <c r="K684" s="319"/>
      <c r="L684" s="319"/>
      <c r="M684" s="319"/>
      <c r="N684" s="319"/>
      <c r="O684" s="319"/>
      <c r="P684" s="319"/>
      <c r="Q684" s="319"/>
      <c r="R684" s="319"/>
      <c r="S684" s="319"/>
      <c r="T684" s="319"/>
      <c r="U684" s="319"/>
      <c r="V684" s="324"/>
      <c r="W684" s="324"/>
      <c r="X684" s="324"/>
      <c r="Y684" s="324"/>
      <c r="Z684" s="327" t="s">
        <v>1336</v>
      </c>
      <c r="AA684" s="339">
        <v>87940.4</v>
      </c>
      <c r="AB684" s="338"/>
      <c r="AC684" s="338"/>
      <c r="AD684" s="339">
        <v>26676.1</v>
      </c>
      <c r="AE684" s="339">
        <v>24774.5</v>
      </c>
      <c r="AF684" s="327" t="s">
        <v>1336</v>
      </c>
    </row>
    <row r="685" spans="1:32" ht="18.75" customHeight="1">
      <c r="A685" s="326" t="s">
        <v>180</v>
      </c>
      <c r="B685" s="319" t="s">
        <v>149</v>
      </c>
      <c r="C685" s="319" t="s">
        <v>282</v>
      </c>
      <c r="D685" s="319" t="s">
        <v>331</v>
      </c>
      <c r="E685" s="319"/>
      <c r="F685" s="319"/>
      <c r="G685" s="319"/>
      <c r="H685" s="319"/>
      <c r="I685" s="319"/>
      <c r="J685" s="319"/>
      <c r="K685" s="319"/>
      <c r="L685" s="319"/>
      <c r="M685" s="319"/>
      <c r="N685" s="319"/>
      <c r="O685" s="319"/>
      <c r="P685" s="319"/>
      <c r="Q685" s="319"/>
      <c r="R685" s="319"/>
      <c r="S685" s="319"/>
      <c r="T685" s="319"/>
      <c r="U685" s="319"/>
      <c r="V685" s="324"/>
      <c r="W685" s="324"/>
      <c r="X685" s="324"/>
      <c r="Y685" s="324"/>
      <c r="Z685" s="327" t="s">
        <v>180</v>
      </c>
      <c r="AA685" s="339">
        <v>87940.4</v>
      </c>
      <c r="AB685" s="338"/>
      <c r="AC685" s="338"/>
      <c r="AD685" s="339">
        <v>26676.1</v>
      </c>
      <c r="AE685" s="339">
        <v>24774.5</v>
      </c>
      <c r="AF685" s="327" t="s">
        <v>180</v>
      </c>
    </row>
    <row r="686" spans="1:32" ht="42.75" customHeight="1">
      <c r="A686" s="328" t="s">
        <v>1157</v>
      </c>
      <c r="B686" s="329" t="s">
        <v>149</v>
      </c>
      <c r="C686" s="329" t="s">
        <v>282</v>
      </c>
      <c r="D686" s="329" t="s">
        <v>331</v>
      </c>
      <c r="E686" s="329" t="s">
        <v>1158</v>
      </c>
      <c r="F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  <c r="R686" s="329"/>
      <c r="S686" s="329"/>
      <c r="T686" s="329"/>
      <c r="U686" s="329"/>
      <c r="V686" s="330"/>
      <c r="W686" s="330"/>
      <c r="X686" s="330"/>
      <c r="Y686" s="330"/>
      <c r="Z686" s="331" t="s">
        <v>1157</v>
      </c>
      <c r="AA686" s="340">
        <v>66390.6</v>
      </c>
      <c r="AB686" s="341"/>
      <c r="AC686" s="341"/>
      <c r="AD686" s="340">
        <v>3452.5</v>
      </c>
      <c r="AE686" s="340">
        <v>3532.1</v>
      </c>
      <c r="AF686" s="331" t="s">
        <v>1157</v>
      </c>
    </row>
    <row r="687" spans="1:32" ht="39" customHeight="1">
      <c r="A687" s="328" t="s">
        <v>242</v>
      </c>
      <c r="B687" s="329" t="s">
        <v>149</v>
      </c>
      <c r="C687" s="329" t="s">
        <v>282</v>
      </c>
      <c r="D687" s="329" t="s">
        <v>331</v>
      </c>
      <c r="E687" s="329" t="s">
        <v>1183</v>
      </c>
      <c r="F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  <c r="R687" s="329"/>
      <c r="S687" s="329"/>
      <c r="T687" s="329"/>
      <c r="U687" s="329"/>
      <c r="V687" s="330"/>
      <c r="W687" s="330"/>
      <c r="X687" s="330"/>
      <c r="Y687" s="330"/>
      <c r="Z687" s="331" t="s">
        <v>242</v>
      </c>
      <c r="AA687" s="340">
        <v>66390.6</v>
      </c>
      <c r="AB687" s="341"/>
      <c r="AC687" s="341"/>
      <c r="AD687" s="340">
        <v>3452.5</v>
      </c>
      <c r="AE687" s="340">
        <v>3532.1</v>
      </c>
      <c r="AF687" s="331" t="s">
        <v>242</v>
      </c>
    </row>
    <row r="688" spans="1:32" ht="24" customHeight="1">
      <c r="A688" s="328" t="s">
        <v>366</v>
      </c>
      <c r="B688" s="329" t="s">
        <v>149</v>
      </c>
      <c r="C688" s="329" t="s">
        <v>282</v>
      </c>
      <c r="D688" s="329" t="s">
        <v>331</v>
      </c>
      <c r="E688" s="329" t="s">
        <v>1190</v>
      </c>
      <c r="F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  <c r="R688" s="329"/>
      <c r="S688" s="329"/>
      <c r="T688" s="329"/>
      <c r="U688" s="329"/>
      <c r="V688" s="330"/>
      <c r="W688" s="330"/>
      <c r="X688" s="330"/>
      <c r="Y688" s="330"/>
      <c r="Z688" s="331" t="s">
        <v>366</v>
      </c>
      <c r="AA688" s="340">
        <v>66390.6</v>
      </c>
      <c r="AB688" s="341"/>
      <c r="AC688" s="341"/>
      <c r="AD688" s="340">
        <v>3452.5</v>
      </c>
      <c r="AE688" s="340">
        <v>3532.1</v>
      </c>
      <c r="AF688" s="331" t="s">
        <v>366</v>
      </c>
    </row>
    <row r="689" spans="1:32" ht="35.25" customHeight="1">
      <c r="A689" s="328" t="s">
        <v>1192</v>
      </c>
      <c r="B689" s="329" t="s">
        <v>149</v>
      </c>
      <c r="C689" s="329" t="s">
        <v>282</v>
      </c>
      <c r="D689" s="329" t="s">
        <v>331</v>
      </c>
      <c r="E689" s="329" t="s">
        <v>1193</v>
      </c>
      <c r="F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  <c r="R689" s="329"/>
      <c r="S689" s="329"/>
      <c r="T689" s="329"/>
      <c r="U689" s="329"/>
      <c r="V689" s="330"/>
      <c r="W689" s="330"/>
      <c r="X689" s="330"/>
      <c r="Y689" s="330"/>
      <c r="Z689" s="331" t="s">
        <v>1192</v>
      </c>
      <c r="AA689" s="340">
        <v>22.7</v>
      </c>
      <c r="AB689" s="341"/>
      <c r="AC689" s="341"/>
      <c r="AD689" s="340"/>
      <c r="AE689" s="340"/>
      <c r="AF689" s="331" t="s">
        <v>1192</v>
      </c>
    </row>
    <row r="690" spans="1:32" ht="32.25" customHeight="1">
      <c r="A690" s="328" t="s">
        <v>908</v>
      </c>
      <c r="B690" s="329" t="s">
        <v>149</v>
      </c>
      <c r="C690" s="329" t="s">
        <v>282</v>
      </c>
      <c r="D690" s="329" t="s">
        <v>331</v>
      </c>
      <c r="E690" s="329" t="s">
        <v>1193</v>
      </c>
      <c r="F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  <c r="R690" s="329"/>
      <c r="S690" s="329"/>
      <c r="T690" s="329" t="s">
        <v>746</v>
      </c>
      <c r="U690" s="329"/>
      <c r="V690" s="330"/>
      <c r="W690" s="330"/>
      <c r="X690" s="330"/>
      <c r="Y690" s="330"/>
      <c r="Z690" s="331" t="s">
        <v>908</v>
      </c>
      <c r="AA690" s="340">
        <v>22.7</v>
      </c>
      <c r="AB690" s="341"/>
      <c r="AC690" s="341"/>
      <c r="AD690" s="340"/>
      <c r="AE690" s="340"/>
      <c r="AF690" s="331" t="s">
        <v>908</v>
      </c>
    </row>
    <row r="691" spans="1:32" ht="135" customHeight="1">
      <c r="A691" s="332" t="s">
        <v>452</v>
      </c>
      <c r="B691" s="329" t="s">
        <v>149</v>
      </c>
      <c r="C691" s="329" t="s">
        <v>282</v>
      </c>
      <c r="D691" s="329" t="s">
        <v>331</v>
      </c>
      <c r="E691" s="329" t="s">
        <v>1194</v>
      </c>
      <c r="F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  <c r="R691" s="329"/>
      <c r="S691" s="329"/>
      <c r="T691" s="329"/>
      <c r="U691" s="329"/>
      <c r="V691" s="330"/>
      <c r="W691" s="330"/>
      <c r="X691" s="330"/>
      <c r="Y691" s="330"/>
      <c r="Z691" s="333" t="s">
        <v>452</v>
      </c>
      <c r="AA691" s="340">
        <v>62884</v>
      </c>
      <c r="AB691" s="341"/>
      <c r="AC691" s="341"/>
      <c r="AD691" s="340"/>
      <c r="AE691" s="340"/>
      <c r="AF691" s="333" t="s">
        <v>452</v>
      </c>
    </row>
    <row r="692" spans="1:32" ht="31.5" customHeight="1">
      <c r="A692" s="328" t="s">
        <v>757</v>
      </c>
      <c r="B692" s="329" t="s">
        <v>149</v>
      </c>
      <c r="C692" s="329" t="s">
        <v>282</v>
      </c>
      <c r="D692" s="329" t="s">
        <v>331</v>
      </c>
      <c r="E692" s="329" t="s">
        <v>1194</v>
      </c>
      <c r="F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  <c r="R692" s="329"/>
      <c r="S692" s="329"/>
      <c r="T692" s="329" t="s">
        <v>755</v>
      </c>
      <c r="U692" s="329"/>
      <c r="V692" s="330"/>
      <c r="W692" s="330"/>
      <c r="X692" s="330"/>
      <c r="Y692" s="330"/>
      <c r="Z692" s="331" t="s">
        <v>757</v>
      </c>
      <c r="AA692" s="340">
        <v>62884</v>
      </c>
      <c r="AB692" s="341"/>
      <c r="AC692" s="341"/>
      <c r="AD692" s="340"/>
      <c r="AE692" s="340"/>
      <c r="AF692" s="331" t="s">
        <v>757</v>
      </c>
    </row>
    <row r="693" spans="1:32" ht="138" customHeight="1">
      <c r="A693" s="332" t="s">
        <v>452</v>
      </c>
      <c r="B693" s="329" t="s">
        <v>149</v>
      </c>
      <c r="C693" s="329" t="s">
        <v>282</v>
      </c>
      <c r="D693" s="329" t="s">
        <v>331</v>
      </c>
      <c r="E693" s="329" t="s">
        <v>1195</v>
      </c>
      <c r="F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  <c r="R693" s="329"/>
      <c r="S693" s="329"/>
      <c r="T693" s="329"/>
      <c r="U693" s="329"/>
      <c r="V693" s="330"/>
      <c r="W693" s="330"/>
      <c r="X693" s="330"/>
      <c r="Y693" s="330"/>
      <c r="Z693" s="333" t="s">
        <v>452</v>
      </c>
      <c r="AA693" s="340">
        <v>3483.9</v>
      </c>
      <c r="AB693" s="341"/>
      <c r="AC693" s="341"/>
      <c r="AD693" s="340">
        <v>3452.5</v>
      </c>
      <c r="AE693" s="340">
        <v>3532.1</v>
      </c>
      <c r="AF693" s="333" t="s">
        <v>452</v>
      </c>
    </row>
    <row r="694" spans="1:32" ht="30" customHeight="1">
      <c r="A694" s="328" t="s">
        <v>757</v>
      </c>
      <c r="B694" s="329" t="s">
        <v>149</v>
      </c>
      <c r="C694" s="329" t="s">
        <v>282</v>
      </c>
      <c r="D694" s="329" t="s">
        <v>331</v>
      </c>
      <c r="E694" s="329" t="s">
        <v>1195</v>
      </c>
      <c r="F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  <c r="R694" s="329"/>
      <c r="S694" s="329"/>
      <c r="T694" s="329" t="s">
        <v>755</v>
      </c>
      <c r="U694" s="329"/>
      <c r="V694" s="330"/>
      <c r="W694" s="330"/>
      <c r="X694" s="330"/>
      <c r="Y694" s="330"/>
      <c r="Z694" s="331" t="s">
        <v>757</v>
      </c>
      <c r="AA694" s="340">
        <v>3483.9</v>
      </c>
      <c r="AB694" s="341"/>
      <c r="AC694" s="341"/>
      <c r="AD694" s="340">
        <v>3452.5</v>
      </c>
      <c r="AE694" s="340">
        <v>3532.1</v>
      </c>
      <c r="AF694" s="331" t="s">
        <v>757</v>
      </c>
    </row>
    <row r="695" spans="1:32" ht="39.75" customHeight="1">
      <c r="A695" s="328" t="s">
        <v>604</v>
      </c>
      <c r="B695" s="329" t="s">
        <v>149</v>
      </c>
      <c r="C695" s="329" t="s">
        <v>282</v>
      </c>
      <c r="D695" s="329" t="s">
        <v>331</v>
      </c>
      <c r="E695" s="329" t="s">
        <v>1313</v>
      </c>
      <c r="F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  <c r="R695" s="329"/>
      <c r="S695" s="329"/>
      <c r="T695" s="329"/>
      <c r="U695" s="329"/>
      <c r="V695" s="330"/>
      <c r="W695" s="330"/>
      <c r="X695" s="330"/>
      <c r="Y695" s="330"/>
      <c r="Z695" s="331" t="s">
        <v>604</v>
      </c>
      <c r="AA695" s="340">
        <v>19349.8</v>
      </c>
      <c r="AB695" s="341"/>
      <c r="AC695" s="341"/>
      <c r="AD695" s="340">
        <v>20990.6</v>
      </c>
      <c r="AE695" s="340">
        <v>18969.2</v>
      </c>
      <c r="AF695" s="331" t="s">
        <v>604</v>
      </c>
    </row>
    <row r="696" spans="1:32" ht="38.25" customHeight="1">
      <c r="A696" s="328" t="s">
        <v>605</v>
      </c>
      <c r="B696" s="329" t="s">
        <v>149</v>
      </c>
      <c r="C696" s="329" t="s">
        <v>282</v>
      </c>
      <c r="D696" s="329" t="s">
        <v>331</v>
      </c>
      <c r="E696" s="329" t="s">
        <v>1314</v>
      </c>
      <c r="F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  <c r="R696" s="329"/>
      <c r="S696" s="329"/>
      <c r="T696" s="329"/>
      <c r="U696" s="329"/>
      <c r="V696" s="330"/>
      <c r="W696" s="330"/>
      <c r="X696" s="330"/>
      <c r="Y696" s="330"/>
      <c r="Z696" s="331" t="s">
        <v>605</v>
      </c>
      <c r="AA696" s="340">
        <v>19349.8</v>
      </c>
      <c r="AB696" s="341"/>
      <c r="AC696" s="341"/>
      <c r="AD696" s="340">
        <v>20990.6</v>
      </c>
      <c r="AE696" s="340">
        <v>18969.2</v>
      </c>
      <c r="AF696" s="331" t="s">
        <v>605</v>
      </c>
    </row>
    <row r="697" spans="1:32" ht="67.5" customHeight="1">
      <c r="A697" s="328" t="s">
        <v>606</v>
      </c>
      <c r="B697" s="329" t="s">
        <v>149</v>
      </c>
      <c r="C697" s="329" t="s">
        <v>282</v>
      </c>
      <c r="D697" s="329" t="s">
        <v>331</v>
      </c>
      <c r="E697" s="329" t="s">
        <v>1315</v>
      </c>
      <c r="F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  <c r="R697" s="329"/>
      <c r="S697" s="329"/>
      <c r="T697" s="329"/>
      <c r="U697" s="329"/>
      <c r="V697" s="330"/>
      <c r="W697" s="330"/>
      <c r="X697" s="330"/>
      <c r="Y697" s="330"/>
      <c r="Z697" s="331" t="s">
        <v>606</v>
      </c>
      <c r="AA697" s="340">
        <v>19349.8</v>
      </c>
      <c r="AB697" s="341"/>
      <c r="AC697" s="341"/>
      <c r="AD697" s="340">
        <v>20990.6</v>
      </c>
      <c r="AE697" s="340">
        <v>18969.2</v>
      </c>
      <c r="AF697" s="331" t="s">
        <v>606</v>
      </c>
    </row>
    <row r="698" spans="1:32" ht="30.75" customHeight="1">
      <c r="A698" s="328" t="s">
        <v>603</v>
      </c>
      <c r="B698" s="329" t="s">
        <v>149</v>
      </c>
      <c r="C698" s="329" t="s">
        <v>282</v>
      </c>
      <c r="D698" s="329" t="s">
        <v>331</v>
      </c>
      <c r="E698" s="329" t="s">
        <v>874</v>
      </c>
      <c r="F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  <c r="R698" s="329"/>
      <c r="S698" s="329"/>
      <c r="T698" s="329"/>
      <c r="U698" s="329"/>
      <c r="V698" s="330"/>
      <c r="W698" s="330"/>
      <c r="X698" s="330"/>
      <c r="Y698" s="330"/>
      <c r="Z698" s="331" t="s">
        <v>603</v>
      </c>
      <c r="AA698" s="340">
        <v>2849.8</v>
      </c>
      <c r="AB698" s="341"/>
      <c r="AC698" s="341"/>
      <c r="AD698" s="340"/>
      <c r="AE698" s="340"/>
      <c r="AF698" s="331" t="s">
        <v>603</v>
      </c>
    </row>
    <row r="699" spans="1:32" ht="35.25" customHeight="1">
      <c r="A699" s="328" t="s">
        <v>908</v>
      </c>
      <c r="B699" s="329" t="s">
        <v>149</v>
      </c>
      <c r="C699" s="329" t="s">
        <v>282</v>
      </c>
      <c r="D699" s="329" t="s">
        <v>331</v>
      </c>
      <c r="E699" s="329" t="s">
        <v>874</v>
      </c>
      <c r="F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  <c r="R699" s="329"/>
      <c r="S699" s="329"/>
      <c r="T699" s="329" t="s">
        <v>746</v>
      </c>
      <c r="U699" s="329"/>
      <c r="V699" s="330"/>
      <c r="W699" s="330"/>
      <c r="X699" s="330"/>
      <c r="Y699" s="330"/>
      <c r="Z699" s="331" t="s">
        <v>908</v>
      </c>
      <c r="AA699" s="340">
        <v>2849.8</v>
      </c>
      <c r="AB699" s="341"/>
      <c r="AC699" s="341"/>
      <c r="AD699" s="340"/>
      <c r="AE699" s="340"/>
      <c r="AF699" s="331" t="s">
        <v>908</v>
      </c>
    </row>
    <row r="700" spans="1:32" ht="78" customHeight="1">
      <c r="A700" s="328" t="s">
        <v>601</v>
      </c>
      <c r="B700" s="329" t="s">
        <v>149</v>
      </c>
      <c r="C700" s="329" t="s">
        <v>282</v>
      </c>
      <c r="D700" s="329" t="s">
        <v>331</v>
      </c>
      <c r="E700" s="329" t="s">
        <v>840</v>
      </c>
      <c r="F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  <c r="R700" s="329"/>
      <c r="S700" s="329"/>
      <c r="T700" s="329"/>
      <c r="U700" s="329"/>
      <c r="V700" s="330"/>
      <c r="W700" s="330"/>
      <c r="X700" s="330"/>
      <c r="Y700" s="330"/>
      <c r="Z700" s="331" t="s">
        <v>601</v>
      </c>
      <c r="AA700" s="340">
        <v>12250</v>
      </c>
      <c r="AB700" s="341"/>
      <c r="AC700" s="341"/>
      <c r="AD700" s="340">
        <v>19214.3</v>
      </c>
      <c r="AE700" s="340">
        <v>17160.9</v>
      </c>
      <c r="AF700" s="331" t="s">
        <v>601</v>
      </c>
    </row>
    <row r="701" spans="1:32" ht="36" customHeight="1">
      <c r="A701" s="328" t="s">
        <v>908</v>
      </c>
      <c r="B701" s="329" t="s">
        <v>149</v>
      </c>
      <c r="C701" s="329" t="s">
        <v>282</v>
      </c>
      <c r="D701" s="329" t="s">
        <v>331</v>
      </c>
      <c r="E701" s="329" t="s">
        <v>840</v>
      </c>
      <c r="F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  <c r="R701" s="329"/>
      <c r="S701" s="329"/>
      <c r="T701" s="329" t="s">
        <v>746</v>
      </c>
      <c r="U701" s="329"/>
      <c r="V701" s="330"/>
      <c r="W701" s="330"/>
      <c r="X701" s="330"/>
      <c r="Y701" s="330"/>
      <c r="Z701" s="331" t="s">
        <v>908</v>
      </c>
      <c r="AA701" s="340">
        <v>12250</v>
      </c>
      <c r="AB701" s="341"/>
      <c r="AC701" s="341"/>
      <c r="AD701" s="340">
        <v>19214.3</v>
      </c>
      <c r="AE701" s="340">
        <v>17160.9</v>
      </c>
      <c r="AF701" s="331" t="s">
        <v>908</v>
      </c>
    </row>
    <row r="702" spans="1:32" ht="81" customHeight="1">
      <c r="A702" s="332" t="s">
        <v>602</v>
      </c>
      <c r="B702" s="329" t="s">
        <v>149</v>
      </c>
      <c r="C702" s="329" t="s">
        <v>282</v>
      </c>
      <c r="D702" s="329" t="s">
        <v>331</v>
      </c>
      <c r="E702" s="329" t="s">
        <v>866</v>
      </c>
      <c r="F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  <c r="R702" s="329"/>
      <c r="S702" s="329"/>
      <c r="T702" s="329"/>
      <c r="U702" s="329"/>
      <c r="V702" s="330"/>
      <c r="W702" s="330"/>
      <c r="X702" s="330"/>
      <c r="Y702" s="330"/>
      <c r="Z702" s="333" t="s">
        <v>602</v>
      </c>
      <c r="AA702" s="340">
        <v>2500</v>
      </c>
      <c r="AB702" s="341"/>
      <c r="AC702" s="341"/>
      <c r="AD702" s="340"/>
      <c r="AE702" s="340"/>
      <c r="AF702" s="333" t="s">
        <v>602</v>
      </c>
    </row>
    <row r="703" spans="1:32" ht="30.75" customHeight="1">
      <c r="A703" s="328" t="s">
        <v>908</v>
      </c>
      <c r="B703" s="329" t="s">
        <v>149</v>
      </c>
      <c r="C703" s="329" t="s">
        <v>282</v>
      </c>
      <c r="D703" s="329" t="s">
        <v>331</v>
      </c>
      <c r="E703" s="329" t="s">
        <v>866</v>
      </c>
      <c r="F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  <c r="R703" s="329"/>
      <c r="S703" s="329"/>
      <c r="T703" s="329" t="s">
        <v>746</v>
      </c>
      <c r="U703" s="329"/>
      <c r="V703" s="330"/>
      <c r="W703" s="330"/>
      <c r="X703" s="330"/>
      <c r="Y703" s="330"/>
      <c r="Z703" s="331" t="s">
        <v>908</v>
      </c>
      <c r="AA703" s="340">
        <v>2500</v>
      </c>
      <c r="AB703" s="341"/>
      <c r="AC703" s="341"/>
      <c r="AD703" s="340"/>
      <c r="AE703" s="340"/>
      <c r="AF703" s="331" t="s">
        <v>908</v>
      </c>
    </row>
    <row r="704" spans="1:32" ht="121.5" customHeight="1">
      <c r="A704" s="332" t="s">
        <v>607</v>
      </c>
      <c r="B704" s="329" t="s">
        <v>149</v>
      </c>
      <c r="C704" s="329" t="s">
        <v>282</v>
      </c>
      <c r="D704" s="329" t="s">
        <v>331</v>
      </c>
      <c r="E704" s="329" t="s">
        <v>841</v>
      </c>
      <c r="F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  <c r="R704" s="329"/>
      <c r="S704" s="329"/>
      <c r="T704" s="329"/>
      <c r="U704" s="329"/>
      <c r="V704" s="330"/>
      <c r="W704" s="330"/>
      <c r="X704" s="330"/>
      <c r="Y704" s="330"/>
      <c r="Z704" s="333" t="s">
        <v>607</v>
      </c>
      <c r="AA704" s="340">
        <v>250</v>
      </c>
      <c r="AB704" s="341"/>
      <c r="AC704" s="341"/>
      <c r="AD704" s="340">
        <v>253.8</v>
      </c>
      <c r="AE704" s="340">
        <v>258.4</v>
      </c>
      <c r="AF704" s="333" t="s">
        <v>607</v>
      </c>
    </row>
    <row r="705" spans="1:32" ht="33" customHeight="1">
      <c r="A705" s="328" t="s">
        <v>908</v>
      </c>
      <c r="B705" s="329" t="s">
        <v>149</v>
      </c>
      <c r="C705" s="329" t="s">
        <v>282</v>
      </c>
      <c r="D705" s="329" t="s">
        <v>331</v>
      </c>
      <c r="E705" s="329" t="s">
        <v>841</v>
      </c>
      <c r="F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  <c r="R705" s="329"/>
      <c r="S705" s="329"/>
      <c r="T705" s="329" t="s">
        <v>746</v>
      </c>
      <c r="U705" s="329"/>
      <c r="V705" s="330"/>
      <c r="W705" s="330"/>
      <c r="X705" s="330"/>
      <c r="Y705" s="330"/>
      <c r="Z705" s="331" t="s">
        <v>908</v>
      </c>
      <c r="AA705" s="340">
        <v>250</v>
      </c>
      <c r="AB705" s="341"/>
      <c r="AC705" s="341"/>
      <c r="AD705" s="340">
        <v>253.8</v>
      </c>
      <c r="AE705" s="340">
        <v>258.4</v>
      </c>
      <c r="AF705" s="331" t="s">
        <v>908</v>
      </c>
    </row>
    <row r="706" spans="1:32" ht="33.75" customHeight="1">
      <c r="A706" s="328" t="s">
        <v>603</v>
      </c>
      <c r="B706" s="329" t="s">
        <v>149</v>
      </c>
      <c r="C706" s="329" t="s">
        <v>282</v>
      </c>
      <c r="D706" s="329" t="s">
        <v>331</v>
      </c>
      <c r="E706" s="329" t="s">
        <v>839</v>
      </c>
      <c r="F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  <c r="R706" s="329"/>
      <c r="S706" s="329"/>
      <c r="T706" s="329"/>
      <c r="U706" s="329"/>
      <c r="V706" s="330"/>
      <c r="W706" s="330"/>
      <c r="X706" s="330"/>
      <c r="Y706" s="330"/>
      <c r="Z706" s="331" t="s">
        <v>603</v>
      </c>
      <c r="AA706" s="340">
        <v>1500</v>
      </c>
      <c r="AB706" s="341"/>
      <c r="AC706" s="341"/>
      <c r="AD706" s="340">
        <v>1522.5</v>
      </c>
      <c r="AE706" s="340">
        <v>1549.9</v>
      </c>
      <c r="AF706" s="331" t="s">
        <v>603</v>
      </c>
    </row>
    <row r="707" spans="1:32" ht="33.75" customHeight="1">
      <c r="A707" s="328" t="s">
        <v>908</v>
      </c>
      <c r="B707" s="329" t="s">
        <v>149</v>
      </c>
      <c r="C707" s="329" t="s">
        <v>282</v>
      </c>
      <c r="D707" s="329" t="s">
        <v>331</v>
      </c>
      <c r="E707" s="329" t="s">
        <v>839</v>
      </c>
      <c r="F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  <c r="R707" s="329"/>
      <c r="S707" s="329"/>
      <c r="T707" s="329" t="s">
        <v>746</v>
      </c>
      <c r="U707" s="329"/>
      <c r="V707" s="330"/>
      <c r="W707" s="330"/>
      <c r="X707" s="330"/>
      <c r="Y707" s="330"/>
      <c r="Z707" s="331" t="s">
        <v>908</v>
      </c>
      <c r="AA707" s="340">
        <v>1500</v>
      </c>
      <c r="AB707" s="341"/>
      <c r="AC707" s="341"/>
      <c r="AD707" s="340">
        <v>1522.5</v>
      </c>
      <c r="AE707" s="340">
        <v>1549.9</v>
      </c>
      <c r="AF707" s="331" t="s">
        <v>908</v>
      </c>
    </row>
    <row r="708" spans="1:32" ht="35.25" customHeight="1">
      <c r="A708" s="328" t="s">
        <v>608</v>
      </c>
      <c r="B708" s="329" t="s">
        <v>149</v>
      </c>
      <c r="C708" s="329" t="s">
        <v>282</v>
      </c>
      <c r="D708" s="329" t="s">
        <v>331</v>
      </c>
      <c r="E708" s="329" t="s">
        <v>1325</v>
      </c>
      <c r="F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  <c r="R708" s="329"/>
      <c r="S708" s="329"/>
      <c r="T708" s="329"/>
      <c r="U708" s="329"/>
      <c r="V708" s="330"/>
      <c r="W708" s="330"/>
      <c r="X708" s="330"/>
      <c r="Y708" s="330"/>
      <c r="Z708" s="331" t="s">
        <v>608</v>
      </c>
      <c r="AA708" s="340">
        <v>2200</v>
      </c>
      <c r="AB708" s="341"/>
      <c r="AC708" s="341"/>
      <c r="AD708" s="340">
        <v>2233</v>
      </c>
      <c r="AE708" s="340">
        <v>2273.2</v>
      </c>
      <c r="AF708" s="331" t="s">
        <v>608</v>
      </c>
    </row>
    <row r="709" spans="1:32" ht="30" customHeight="1">
      <c r="A709" s="328" t="s">
        <v>1329</v>
      </c>
      <c r="B709" s="329" t="s">
        <v>149</v>
      </c>
      <c r="C709" s="329" t="s">
        <v>282</v>
      </c>
      <c r="D709" s="329" t="s">
        <v>331</v>
      </c>
      <c r="E709" s="329" t="s">
        <v>1330</v>
      </c>
      <c r="F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  <c r="R709" s="329"/>
      <c r="S709" s="329"/>
      <c r="T709" s="329"/>
      <c r="U709" s="329"/>
      <c r="V709" s="330"/>
      <c r="W709" s="330"/>
      <c r="X709" s="330"/>
      <c r="Y709" s="330"/>
      <c r="Z709" s="331" t="s">
        <v>1329</v>
      </c>
      <c r="AA709" s="340">
        <v>2200</v>
      </c>
      <c r="AB709" s="341"/>
      <c r="AC709" s="341"/>
      <c r="AD709" s="340">
        <v>2233</v>
      </c>
      <c r="AE709" s="340">
        <v>2273.2</v>
      </c>
      <c r="AF709" s="331" t="s">
        <v>1329</v>
      </c>
    </row>
    <row r="710" spans="1:32" ht="36" customHeight="1">
      <c r="A710" s="328" t="s">
        <v>364</v>
      </c>
      <c r="B710" s="329" t="s">
        <v>149</v>
      </c>
      <c r="C710" s="329" t="s">
        <v>282</v>
      </c>
      <c r="D710" s="329" t="s">
        <v>331</v>
      </c>
      <c r="E710" s="329" t="s">
        <v>1331</v>
      </c>
      <c r="F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  <c r="R710" s="329"/>
      <c r="S710" s="329"/>
      <c r="T710" s="329"/>
      <c r="U710" s="329"/>
      <c r="V710" s="330"/>
      <c r="W710" s="330"/>
      <c r="X710" s="330"/>
      <c r="Y710" s="330"/>
      <c r="Z710" s="331" t="s">
        <v>364</v>
      </c>
      <c r="AA710" s="340">
        <v>2200</v>
      </c>
      <c r="AB710" s="341"/>
      <c r="AC710" s="341"/>
      <c r="AD710" s="340">
        <v>2233</v>
      </c>
      <c r="AE710" s="340">
        <v>2273.2</v>
      </c>
      <c r="AF710" s="331" t="s">
        <v>364</v>
      </c>
    </row>
    <row r="711" spans="1:32" ht="63.75" customHeight="1">
      <c r="A711" s="328" t="s">
        <v>843</v>
      </c>
      <c r="B711" s="329" t="s">
        <v>149</v>
      </c>
      <c r="C711" s="329" t="s">
        <v>282</v>
      </c>
      <c r="D711" s="329" t="s">
        <v>331</v>
      </c>
      <c r="E711" s="329" t="s">
        <v>842</v>
      </c>
      <c r="F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  <c r="R711" s="329"/>
      <c r="S711" s="329"/>
      <c r="T711" s="329"/>
      <c r="U711" s="329"/>
      <c r="V711" s="330"/>
      <c r="W711" s="330"/>
      <c r="X711" s="330"/>
      <c r="Y711" s="330"/>
      <c r="Z711" s="331" t="s">
        <v>843</v>
      </c>
      <c r="AA711" s="340">
        <v>2200</v>
      </c>
      <c r="AB711" s="341"/>
      <c r="AC711" s="341"/>
      <c r="AD711" s="340">
        <v>2233</v>
      </c>
      <c r="AE711" s="340">
        <v>2273.2</v>
      </c>
      <c r="AF711" s="331" t="s">
        <v>843</v>
      </c>
    </row>
    <row r="712" spans="1:32" ht="36" customHeight="1">
      <c r="A712" s="328" t="s">
        <v>908</v>
      </c>
      <c r="B712" s="329" t="s">
        <v>149</v>
      </c>
      <c r="C712" s="329" t="s">
        <v>282</v>
      </c>
      <c r="D712" s="329" t="s">
        <v>331</v>
      </c>
      <c r="E712" s="329" t="s">
        <v>842</v>
      </c>
      <c r="F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  <c r="R712" s="329"/>
      <c r="S712" s="329"/>
      <c r="T712" s="329" t="s">
        <v>746</v>
      </c>
      <c r="U712" s="329"/>
      <c r="V712" s="330"/>
      <c r="W712" s="330"/>
      <c r="X712" s="330"/>
      <c r="Y712" s="330"/>
      <c r="Z712" s="331" t="s">
        <v>908</v>
      </c>
      <c r="AA712" s="340">
        <v>2200</v>
      </c>
      <c r="AB712" s="341"/>
      <c r="AC712" s="341"/>
      <c r="AD712" s="340">
        <v>2233</v>
      </c>
      <c r="AE712" s="340">
        <v>2273.2</v>
      </c>
      <c r="AF712" s="331" t="s">
        <v>908</v>
      </c>
    </row>
    <row r="713" spans="1:32" ht="19.5" customHeight="1">
      <c r="A713" s="326" t="s">
        <v>1337</v>
      </c>
      <c r="B713" s="319" t="s">
        <v>149</v>
      </c>
      <c r="C713" s="319" t="s">
        <v>293</v>
      </c>
      <c r="D713" s="319" t="s">
        <v>264</v>
      </c>
      <c r="E713" s="319"/>
      <c r="F713" s="319"/>
      <c r="G713" s="319"/>
      <c r="H713" s="319"/>
      <c r="I713" s="319"/>
      <c r="J713" s="319"/>
      <c r="K713" s="319"/>
      <c r="L713" s="319"/>
      <c r="M713" s="319"/>
      <c r="N713" s="319"/>
      <c r="O713" s="319"/>
      <c r="P713" s="319"/>
      <c r="Q713" s="319"/>
      <c r="R713" s="319"/>
      <c r="S713" s="319"/>
      <c r="T713" s="319"/>
      <c r="U713" s="319"/>
      <c r="V713" s="324"/>
      <c r="W713" s="324"/>
      <c r="X713" s="324"/>
      <c r="Y713" s="324"/>
      <c r="Z713" s="327" t="s">
        <v>1337</v>
      </c>
      <c r="AA713" s="339">
        <v>9594</v>
      </c>
      <c r="AB713" s="338"/>
      <c r="AC713" s="338"/>
      <c r="AD713" s="339">
        <v>4009.3</v>
      </c>
      <c r="AE713" s="339">
        <v>4081.5</v>
      </c>
      <c r="AF713" s="327" t="s">
        <v>1337</v>
      </c>
    </row>
    <row r="714" spans="1:32" ht="16.5" customHeight="1">
      <c r="A714" s="326" t="s">
        <v>187</v>
      </c>
      <c r="B714" s="319" t="s">
        <v>149</v>
      </c>
      <c r="C714" s="319" t="s">
        <v>293</v>
      </c>
      <c r="D714" s="319" t="s">
        <v>268</v>
      </c>
      <c r="E714" s="319"/>
      <c r="F714" s="319"/>
      <c r="G714" s="319"/>
      <c r="H714" s="319"/>
      <c r="I714" s="319"/>
      <c r="J714" s="319"/>
      <c r="K714" s="319"/>
      <c r="L714" s="319"/>
      <c r="M714" s="319"/>
      <c r="N714" s="319"/>
      <c r="O714" s="319"/>
      <c r="P714" s="319"/>
      <c r="Q714" s="319"/>
      <c r="R714" s="319"/>
      <c r="S714" s="319"/>
      <c r="T714" s="319"/>
      <c r="U714" s="319"/>
      <c r="V714" s="324"/>
      <c r="W714" s="324"/>
      <c r="X714" s="324"/>
      <c r="Y714" s="324"/>
      <c r="Z714" s="327" t="s">
        <v>187</v>
      </c>
      <c r="AA714" s="339">
        <v>5644</v>
      </c>
      <c r="AB714" s="338"/>
      <c r="AC714" s="338"/>
      <c r="AD714" s="339"/>
      <c r="AE714" s="339"/>
      <c r="AF714" s="327" t="s">
        <v>187</v>
      </c>
    </row>
    <row r="715" spans="1:32" ht="63" customHeight="1">
      <c r="A715" s="328" t="s">
        <v>609</v>
      </c>
      <c r="B715" s="329" t="s">
        <v>149</v>
      </c>
      <c r="C715" s="329" t="s">
        <v>293</v>
      </c>
      <c r="D715" s="329" t="s">
        <v>268</v>
      </c>
      <c r="E715" s="329" t="s">
        <v>1309</v>
      </c>
      <c r="F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  <c r="R715" s="329"/>
      <c r="S715" s="329"/>
      <c r="T715" s="329"/>
      <c r="U715" s="329"/>
      <c r="V715" s="330"/>
      <c r="W715" s="330"/>
      <c r="X715" s="330"/>
      <c r="Y715" s="330"/>
      <c r="Z715" s="331" t="s">
        <v>609</v>
      </c>
      <c r="AA715" s="340">
        <v>5644</v>
      </c>
      <c r="AB715" s="341"/>
      <c r="AC715" s="341"/>
      <c r="AD715" s="340"/>
      <c r="AE715" s="340"/>
      <c r="AF715" s="331" t="s">
        <v>609</v>
      </c>
    </row>
    <row r="716" spans="1:32" ht="21.75" customHeight="1">
      <c r="A716" s="328" t="s">
        <v>1310</v>
      </c>
      <c r="B716" s="329" t="s">
        <v>149</v>
      </c>
      <c r="C716" s="329" t="s">
        <v>293</v>
      </c>
      <c r="D716" s="329" t="s">
        <v>268</v>
      </c>
      <c r="E716" s="329" t="s">
        <v>1311</v>
      </c>
      <c r="F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  <c r="R716" s="329"/>
      <c r="S716" s="329"/>
      <c r="T716" s="329"/>
      <c r="U716" s="329"/>
      <c r="V716" s="330"/>
      <c r="W716" s="330"/>
      <c r="X716" s="330"/>
      <c r="Y716" s="330"/>
      <c r="Z716" s="331" t="s">
        <v>1310</v>
      </c>
      <c r="AA716" s="340">
        <v>5644</v>
      </c>
      <c r="AB716" s="341"/>
      <c r="AC716" s="341"/>
      <c r="AD716" s="340"/>
      <c r="AE716" s="340"/>
      <c r="AF716" s="331" t="s">
        <v>1310</v>
      </c>
    </row>
    <row r="717" spans="1:32" ht="51" customHeight="1">
      <c r="A717" s="328" t="s">
        <v>610</v>
      </c>
      <c r="B717" s="329" t="s">
        <v>149</v>
      </c>
      <c r="C717" s="329" t="s">
        <v>293</v>
      </c>
      <c r="D717" s="329" t="s">
        <v>268</v>
      </c>
      <c r="E717" s="329" t="s">
        <v>1312</v>
      </c>
      <c r="F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  <c r="R717" s="329"/>
      <c r="S717" s="329"/>
      <c r="T717" s="329"/>
      <c r="U717" s="329"/>
      <c r="V717" s="330"/>
      <c r="W717" s="330"/>
      <c r="X717" s="330"/>
      <c r="Y717" s="330"/>
      <c r="Z717" s="331" t="s">
        <v>610</v>
      </c>
      <c r="AA717" s="340">
        <v>5644</v>
      </c>
      <c r="AB717" s="341"/>
      <c r="AC717" s="341"/>
      <c r="AD717" s="340"/>
      <c r="AE717" s="340"/>
      <c r="AF717" s="331" t="s">
        <v>610</v>
      </c>
    </row>
    <row r="718" spans="1:32" ht="88.5" customHeight="1">
      <c r="A718" s="332" t="s">
        <v>612</v>
      </c>
      <c r="B718" s="329" t="s">
        <v>149</v>
      </c>
      <c r="C718" s="329" t="s">
        <v>293</v>
      </c>
      <c r="D718" s="329" t="s">
        <v>268</v>
      </c>
      <c r="E718" s="329" t="s">
        <v>838</v>
      </c>
      <c r="F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  <c r="R718" s="329"/>
      <c r="S718" s="329"/>
      <c r="T718" s="329"/>
      <c r="U718" s="329"/>
      <c r="V718" s="330"/>
      <c r="W718" s="330"/>
      <c r="X718" s="330"/>
      <c r="Y718" s="330"/>
      <c r="Z718" s="333" t="s">
        <v>612</v>
      </c>
      <c r="AA718" s="340">
        <v>3000</v>
      </c>
      <c r="AB718" s="341"/>
      <c r="AC718" s="341"/>
      <c r="AD718" s="340"/>
      <c r="AE718" s="340"/>
      <c r="AF718" s="333" t="s">
        <v>612</v>
      </c>
    </row>
    <row r="719" spans="1:32" ht="37.5" customHeight="1">
      <c r="A719" s="328" t="s">
        <v>757</v>
      </c>
      <c r="B719" s="329" t="s">
        <v>149</v>
      </c>
      <c r="C719" s="329" t="s">
        <v>293</v>
      </c>
      <c r="D719" s="329" t="s">
        <v>268</v>
      </c>
      <c r="E719" s="329" t="s">
        <v>838</v>
      </c>
      <c r="F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  <c r="R719" s="329"/>
      <c r="S719" s="329"/>
      <c r="T719" s="329" t="s">
        <v>755</v>
      </c>
      <c r="U719" s="329"/>
      <c r="V719" s="330"/>
      <c r="W719" s="330"/>
      <c r="X719" s="330"/>
      <c r="Y719" s="330"/>
      <c r="Z719" s="331" t="s">
        <v>757</v>
      </c>
      <c r="AA719" s="340">
        <v>3000</v>
      </c>
      <c r="AB719" s="341"/>
      <c r="AC719" s="341"/>
      <c r="AD719" s="340"/>
      <c r="AE719" s="340"/>
      <c r="AF719" s="331" t="s">
        <v>757</v>
      </c>
    </row>
    <row r="720" spans="1:32" ht="57" customHeight="1">
      <c r="A720" s="328" t="s">
        <v>611</v>
      </c>
      <c r="B720" s="329" t="s">
        <v>149</v>
      </c>
      <c r="C720" s="329" t="s">
        <v>293</v>
      </c>
      <c r="D720" s="329" t="s">
        <v>268</v>
      </c>
      <c r="E720" s="329" t="s">
        <v>837</v>
      </c>
      <c r="F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  <c r="R720" s="329"/>
      <c r="S720" s="329"/>
      <c r="T720" s="329"/>
      <c r="U720" s="329"/>
      <c r="V720" s="330"/>
      <c r="W720" s="330"/>
      <c r="X720" s="330"/>
      <c r="Y720" s="330"/>
      <c r="Z720" s="331" t="s">
        <v>611</v>
      </c>
      <c r="AA720" s="340">
        <v>2644</v>
      </c>
      <c r="AB720" s="341"/>
      <c r="AC720" s="341"/>
      <c r="AD720" s="340"/>
      <c r="AE720" s="340"/>
      <c r="AF720" s="331" t="s">
        <v>611</v>
      </c>
    </row>
    <row r="721" spans="1:32" ht="30" customHeight="1">
      <c r="A721" s="328" t="s">
        <v>757</v>
      </c>
      <c r="B721" s="329" t="s">
        <v>149</v>
      </c>
      <c r="C721" s="329" t="s">
        <v>293</v>
      </c>
      <c r="D721" s="329" t="s">
        <v>268</v>
      </c>
      <c r="E721" s="329" t="s">
        <v>837</v>
      </c>
      <c r="F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  <c r="R721" s="329"/>
      <c r="S721" s="329"/>
      <c r="T721" s="329" t="s">
        <v>755</v>
      </c>
      <c r="U721" s="329"/>
      <c r="V721" s="330"/>
      <c r="W721" s="330"/>
      <c r="X721" s="330"/>
      <c r="Y721" s="330"/>
      <c r="Z721" s="331" t="s">
        <v>757</v>
      </c>
      <c r="AA721" s="340">
        <v>2644</v>
      </c>
      <c r="AB721" s="341"/>
      <c r="AC721" s="341"/>
      <c r="AD721" s="340"/>
      <c r="AE721" s="340"/>
      <c r="AF721" s="331" t="s">
        <v>757</v>
      </c>
    </row>
    <row r="722" spans="1:32" ht="16.5" customHeight="1">
      <c r="A722" s="326" t="s">
        <v>189</v>
      </c>
      <c r="B722" s="319" t="s">
        <v>149</v>
      </c>
      <c r="C722" s="319" t="s">
        <v>293</v>
      </c>
      <c r="D722" s="319" t="s">
        <v>277</v>
      </c>
      <c r="E722" s="319"/>
      <c r="F722" s="319"/>
      <c r="G722" s="319"/>
      <c r="H722" s="319"/>
      <c r="I722" s="319"/>
      <c r="J722" s="319"/>
      <c r="K722" s="319"/>
      <c r="L722" s="319"/>
      <c r="M722" s="319"/>
      <c r="N722" s="319"/>
      <c r="O722" s="319"/>
      <c r="P722" s="319"/>
      <c r="Q722" s="319"/>
      <c r="R722" s="319"/>
      <c r="S722" s="319"/>
      <c r="T722" s="319"/>
      <c r="U722" s="319"/>
      <c r="V722" s="324"/>
      <c r="W722" s="324"/>
      <c r="X722" s="324"/>
      <c r="Y722" s="324"/>
      <c r="Z722" s="327" t="s">
        <v>189</v>
      </c>
      <c r="AA722" s="339">
        <v>3950</v>
      </c>
      <c r="AB722" s="338"/>
      <c r="AC722" s="338"/>
      <c r="AD722" s="339">
        <v>4009.3</v>
      </c>
      <c r="AE722" s="339">
        <v>4081.5</v>
      </c>
      <c r="AF722" s="327" t="s">
        <v>189</v>
      </c>
    </row>
    <row r="723" spans="1:32" ht="33" customHeight="1">
      <c r="A723" s="328" t="s">
        <v>1272</v>
      </c>
      <c r="B723" s="329" t="s">
        <v>149</v>
      </c>
      <c r="C723" s="329" t="s">
        <v>293</v>
      </c>
      <c r="D723" s="329" t="s">
        <v>277</v>
      </c>
      <c r="E723" s="329" t="s">
        <v>1273</v>
      </c>
      <c r="F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  <c r="R723" s="329"/>
      <c r="S723" s="329"/>
      <c r="T723" s="329"/>
      <c r="U723" s="329"/>
      <c r="V723" s="330"/>
      <c r="W723" s="330"/>
      <c r="X723" s="330"/>
      <c r="Y723" s="330"/>
      <c r="Z723" s="331" t="s">
        <v>1272</v>
      </c>
      <c r="AA723" s="340">
        <v>3950</v>
      </c>
      <c r="AB723" s="341"/>
      <c r="AC723" s="341"/>
      <c r="AD723" s="340">
        <v>4009.3</v>
      </c>
      <c r="AE723" s="340">
        <v>4081.5</v>
      </c>
      <c r="AF723" s="331" t="s">
        <v>1272</v>
      </c>
    </row>
    <row r="724" spans="1:32" ht="15.75" customHeight="1">
      <c r="A724" s="328" t="s">
        <v>386</v>
      </c>
      <c r="B724" s="329" t="s">
        <v>149</v>
      </c>
      <c r="C724" s="329" t="s">
        <v>293</v>
      </c>
      <c r="D724" s="329" t="s">
        <v>277</v>
      </c>
      <c r="E724" s="329" t="s">
        <v>1274</v>
      </c>
      <c r="F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  <c r="R724" s="329"/>
      <c r="S724" s="329"/>
      <c r="T724" s="329"/>
      <c r="U724" s="329"/>
      <c r="V724" s="330"/>
      <c r="W724" s="330"/>
      <c r="X724" s="330"/>
      <c r="Y724" s="330"/>
      <c r="Z724" s="331" t="s">
        <v>386</v>
      </c>
      <c r="AA724" s="340">
        <v>3950</v>
      </c>
      <c r="AB724" s="341"/>
      <c r="AC724" s="341"/>
      <c r="AD724" s="340">
        <v>4009.3</v>
      </c>
      <c r="AE724" s="340">
        <v>4081.5</v>
      </c>
      <c r="AF724" s="331" t="s">
        <v>386</v>
      </c>
    </row>
    <row r="725" spans="1:32" ht="15.75" customHeight="1">
      <c r="A725" s="328" t="s">
        <v>386</v>
      </c>
      <c r="B725" s="329" t="s">
        <v>149</v>
      </c>
      <c r="C725" s="329" t="s">
        <v>293</v>
      </c>
      <c r="D725" s="329" t="s">
        <v>277</v>
      </c>
      <c r="E725" s="329" t="s">
        <v>1275</v>
      </c>
      <c r="F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  <c r="R725" s="329"/>
      <c r="S725" s="329"/>
      <c r="T725" s="329"/>
      <c r="U725" s="329"/>
      <c r="V725" s="330"/>
      <c r="W725" s="330"/>
      <c r="X725" s="330"/>
      <c r="Y725" s="330"/>
      <c r="Z725" s="331" t="s">
        <v>386</v>
      </c>
      <c r="AA725" s="340">
        <v>3950</v>
      </c>
      <c r="AB725" s="341"/>
      <c r="AC725" s="341"/>
      <c r="AD725" s="340">
        <v>4009.3</v>
      </c>
      <c r="AE725" s="340">
        <v>4081.5</v>
      </c>
      <c r="AF725" s="331" t="s">
        <v>386</v>
      </c>
    </row>
    <row r="726" spans="1:32" ht="55.5" customHeight="1">
      <c r="A726" s="328" t="s">
        <v>1308</v>
      </c>
      <c r="B726" s="329" t="s">
        <v>149</v>
      </c>
      <c r="C726" s="329" t="s">
        <v>293</v>
      </c>
      <c r="D726" s="329" t="s">
        <v>277</v>
      </c>
      <c r="E726" s="329" t="s">
        <v>836</v>
      </c>
      <c r="F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  <c r="R726" s="329"/>
      <c r="S726" s="329"/>
      <c r="T726" s="329"/>
      <c r="U726" s="329"/>
      <c r="V726" s="330"/>
      <c r="W726" s="330"/>
      <c r="X726" s="330"/>
      <c r="Y726" s="330"/>
      <c r="Z726" s="331" t="s">
        <v>1308</v>
      </c>
      <c r="AA726" s="340">
        <v>3950</v>
      </c>
      <c r="AB726" s="341"/>
      <c r="AC726" s="341"/>
      <c r="AD726" s="340">
        <v>4009.3</v>
      </c>
      <c r="AE726" s="340">
        <v>4081.5</v>
      </c>
      <c r="AF726" s="331" t="s">
        <v>1308</v>
      </c>
    </row>
    <row r="727" spans="1:32" ht="30.75" customHeight="1">
      <c r="A727" s="328" t="s">
        <v>908</v>
      </c>
      <c r="B727" s="329" t="s">
        <v>149</v>
      </c>
      <c r="C727" s="329" t="s">
        <v>293</v>
      </c>
      <c r="D727" s="329" t="s">
        <v>277</v>
      </c>
      <c r="E727" s="329" t="s">
        <v>836</v>
      </c>
      <c r="F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  <c r="R727" s="329"/>
      <c r="S727" s="329"/>
      <c r="T727" s="329" t="s">
        <v>746</v>
      </c>
      <c r="U727" s="329"/>
      <c r="V727" s="330"/>
      <c r="W727" s="330"/>
      <c r="X727" s="330"/>
      <c r="Y727" s="330"/>
      <c r="Z727" s="331" t="s">
        <v>908</v>
      </c>
      <c r="AA727" s="340">
        <v>3950</v>
      </c>
      <c r="AB727" s="341"/>
      <c r="AC727" s="341"/>
      <c r="AD727" s="340">
        <v>4009.3</v>
      </c>
      <c r="AE727" s="340">
        <v>4081.5</v>
      </c>
      <c r="AF727" s="331" t="s">
        <v>908</v>
      </c>
    </row>
    <row r="728" spans="1:32" ht="16.5" customHeight="1">
      <c r="A728" s="326" t="s">
        <v>1364</v>
      </c>
      <c r="B728" s="319" t="s">
        <v>151</v>
      </c>
      <c r="C728" s="319"/>
      <c r="D728" s="319"/>
      <c r="E728" s="319"/>
      <c r="F728" s="319"/>
      <c r="G728" s="319"/>
      <c r="H728" s="319"/>
      <c r="I728" s="319"/>
      <c r="J728" s="319"/>
      <c r="K728" s="319"/>
      <c r="L728" s="319"/>
      <c r="M728" s="319"/>
      <c r="N728" s="319"/>
      <c r="O728" s="319"/>
      <c r="P728" s="319"/>
      <c r="Q728" s="319"/>
      <c r="R728" s="319"/>
      <c r="S728" s="319"/>
      <c r="T728" s="319"/>
      <c r="U728" s="319"/>
      <c r="V728" s="324"/>
      <c r="W728" s="324"/>
      <c r="X728" s="324"/>
      <c r="Y728" s="324"/>
      <c r="Z728" s="327" t="s">
        <v>1364</v>
      </c>
      <c r="AA728" s="339">
        <v>1540219.5</v>
      </c>
      <c r="AB728" s="338"/>
      <c r="AC728" s="338"/>
      <c r="AD728" s="339">
        <v>1581217.8</v>
      </c>
      <c r="AE728" s="339">
        <v>1688683.1</v>
      </c>
      <c r="AF728" s="327" t="s">
        <v>1364</v>
      </c>
    </row>
    <row r="729" spans="1:32" ht="16.5" customHeight="1">
      <c r="A729" s="326" t="s">
        <v>1338</v>
      </c>
      <c r="B729" s="319" t="s">
        <v>151</v>
      </c>
      <c r="C729" s="319" t="s">
        <v>296</v>
      </c>
      <c r="D729" s="319" t="s">
        <v>264</v>
      </c>
      <c r="E729" s="319"/>
      <c r="F729" s="319"/>
      <c r="G729" s="319"/>
      <c r="H729" s="319"/>
      <c r="I729" s="319"/>
      <c r="J729" s="319"/>
      <c r="K729" s="319"/>
      <c r="L729" s="319"/>
      <c r="M729" s="319"/>
      <c r="N729" s="319"/>
      <c r="O729" s="319"/>
      <c r="P729" s="319"/>
      <c r="Q729" s="319"/>
      <c r="R729" s="319"/>
      <c r="S729" s="319"/>
      <c r="T729" s="319"/>
      <c r="U729" s="319"/>
      <c r="V729" s="324"/>
      <c r="W729" s="324"/>
      <c r="X729" s="324"/>
      <c r="Y729" s="324"/>
      <c r="Z729" s="327" t="s">
        <v>1338</v>
      </c>
      <c r="AA729" s="339">
        <v>299.6</v>
      </c>
      <c r="AB729" s="338"/>
      <c r="AC729" s="338"/>
      <c r="AD729" s="339">
        <v>296.9</v>
      </c>
      <c r="AE729" s="339">
        <v>303.7</v>
      </c>
      <c r="AF729" s="327" t="s">
        <v>1338</v>
      </c>
    </row>
    <row r="730" spans="1:32" ht="33" customHeight="1">
      <c r="A730" s="326" t="s">
        <v>195</v>
      </c>
      <c r="B730" s="319" t="s">
        <v>151</v>
      </c>
      <c r="C730" s="319" t="s">
        <v>296</v>
      </c>
      <c r="D730" s="319" t="s">
        <v>293</v>
      </c>
      <c r="E730" s="319"/>
      <c r="F730" s="319"/>
      <c r="G730" s="319"/>
      <c r="H730" s="319"/>
      <c r="I730" s="319"/>
      <c r="J730" s="319"/>
      <c r="K730" s="319"/>
      <c r="L730" s="319"/>
      <c r="M730" s="319"/>
      <c r="N730" s="319"/>
      <c r="O730" s="319"/>
      <c r="P730" s="319"/>
      <c r="Q730" s="319"/>
      <c r="R730" s="319"/>
      <c r="S730" s="319"/>
      <c r="T730" s="319"/>
      <c r="U730" s="319"/>
      <c r="V730" s="324"/>
      <c r="W730" s="324"/>
      <c r="X730" s="324"/>
      <c r="Y730" s="324"/>
      <c r="Z730" s="327" t="s">
        <v>195</v>
      </c>
      <c r="AA730" s="339">
        <v>299.6</v>
      </c>
      <c r="AB730" s="338"/>
      <c r="AC730" s="338"/>
      <c r="AD730" s="339">
        <v>296.9</v>
      </c>
      <c r="AE730" s="339">
        <v>303.7</v>
      </c>
      <c r="AF730" s="327" t="s">
        <v>195</v>
      </c>
    </row>
    <row r="731" spans="1:32" ht="46.5" customHeight="1">
      <c r="A731" s="328" t="s">
        <v>321</v>
      </c>
      <c r="B731" s="329" t="s">
        <v>151</v>
      </c>
      <c r="C731" s="329" t="s">
        <v>296</v>
      </c>
      <c r="D731" s="329" t="s">
        <v>293</v>
      </c>
      <c r="E731" s="329" t="s">
        <v>1076</v>
      </c>
      <c r="F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  <c r="R731" s="329"/>
      <c r="S731" s="329"/>
      <c r="T731" s="329"/>
      <c r="U731" s="329"/>
      <c r="V731" s="330"/>
      <c r="W731" s="330"/>
      <c r="X731" s="330"/>
      <c r="Y731" s="330"/>
      <c r="Z731" s="331" t="s">
        <v>321</v>
      </c>
      <c r="AA731" s="340">
        <v>299.6</v>
      </c>
      <c r="AB731" s="341"/>
      <c r="AC731" s="341"/>
      <c r="AD731" s="340">
        <v>296.9</v>
      </c>
      <c r="AE731" s="340">
        <v>303.7</v>
      </c>
      <c r="AF731" s="331" t="s">
        <v>321</v>
      </c>
    </row>
    <row r="732" spans="1:32" ht="50.25" customHeight="1">
      <c r="A732" s="328" t="s">
        <v>323</v>
      </c>
      <c r="B732" s="329" t="s">
        <v>151</v>
      </c>
      <c r="C732" s="329" t="s">
        <v>296</v>
      </c>
      <c r="D732" s="329" t="s">
        <v>293</v>
      </c>
      <c r="E732" s="329" t="s">
        <v>1077</v>
      </c>
      <c r="F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  <c r="R732" s="329"/>
      <c r="S732" s="329"/>
      <c r="T732" s="329"/>
      <c r="U732" s="329"/>
      <c r="V732" s="330"/>
      <c r="W732" s="330"/>
      <c r="X732" s="330"/>
      <c r="Y732" s="330"/>
      <c r="Z732" s="331" t="s">
        <v>323</v>
      </c>
      <c r="AA732" s="340">
        <v>299.6</v>
      </c>
      <c r="AB732" s="341"/>
      <c r="AC732" s="341"/>
      <c r="AD732" s="340">
        <v>296.9</v>
      </c>
      <c r="AE732" s="340">
        <v>303.7</v>
      </c>
      <c r="AF732" s="331" t="s">
        <v>323</v>
      </c>
    </row>
    <row r="733" spans="1:32" ht="35.25" customHeight="1">
      <c r="A733" s="328" t="s">
        <v>324</v>
      </c>
      <c r="B733" s="329" t="s">
        <v>151</v>
      </c>
      <c r="C733" s="329" t="s">
        <v>296</v>
      </c>
      <c r="D733" s="329" t="s">
        <v>293</v>
      </c>
      <c r="E733" s="329" t="s">
        <v>1078</v>
      </c>
      <c r="F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  <c r="R733" s="329"/>
      <c r="S733" s="329"/>
      <c r="T733" s="329"/>
      <c r="U733" s="329"/>
      <c r="V733" s="330"/>
      <c r="W733" s="330"/>
      <c r="X733" s="330"/>
      <c r="Y733" s="330"/>
      <c r="Z733" s="331" t="s">
        <v>324</v>
      </c>
      <c r="AA733" s="340">
        <v>299.6</v>
      </c>
      <c r="AB733" s="341"/>
      <c r="AC733" s="341"/>
      <c r="AD733" s="340">
        <v>296.9</v>
      </c>
      <c r="AE733" s="340">
        <v>303.7</v>
      </c>
      <c r="AF733" s="331" t="s">
        <v>324</v>
      </c>
    </row>
    <row r="734" spans="1:32" ht="36" customHeight="1">
      <c r="A734" s="328" t="s">
        <v>751</v>
      </c>
      <c r="B734" s="329" t="s">
        <v>151</v>
      </c>
      <c r="C734" s="329" t="s">
        <v>296</v>
      </c>
      <c r="D734" s="329" t="s">
        <v>293</v>
      </c>
      <c r="E734" s="329" t="s">
        <v>1078</v>
      </c>
      <c r="F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  <c r="R734" s="329"/>
      <c r="S734" s="329"/>
      <c r="T734" s="329" t="s">
        <v>752</v>
      </c>
      <c r="U734" s="329"/>
      <c r="V734" s="330"/>
      <c r="W734" s="330"/>
      <c r="X734" s="330"/>
      <c r="Y734" s="330"/>
      <c r="Z734" s="331" t="s">
        <v>751</v>
      </c>
      <c r="AA734" s="340">
        <v>299.6</v>
      </c>
      <c r="AB734" s="341"/>
      <c r="AC734" s="341"/>
      <c r="AD734" s="340">
        <v>296.9</v>
      </c>
      <c r="AE734" s="340">
        <v>303.7</v>
      </c>
      <c r="AF734" s="331" t="s">
        <v>751</v>
      </c>
    </row>
    <row r="735" spans="1:32" ht="16.5" customHeight="1">
      <c r="A735" s="326" t="s">
        <v>1339</v>
      </c>
      <c r="B735" s="319" t="s">
        <v>151</v>
      </c>
      <c r="C735" s="319" t="s">
        <v>322</v>
      </c>
      <c r="D735" s="319" t="s">
        <v>264</v>
      </c>
      <c r="E735" s="319"/>
      <c r="F735" s="319"/>
      <c r="G735" s="319"/>
      <c r="H735" s="319"/>
      <c r="I735" s="319"/>
      <c r="J735" s="319"/>
      <c r="K735" s="319"/>
      <c r="L735" s="319"/>
      <c r="M735" s="319"/>
      <c r="N735" s="319"/>
      <c r="O735" s="319"/>
      <c r="P735" s="319"/>
      <c r="Q735" s="319"/>
      <c r="R735" s="319"/>
      <c r="S735" s="319"/>
      <c r="T735" s="319"/>
      <c r="U735" s="319"/>
      <c r="V735" s="324"/>
      <c r="W735" s="324"/>
      <c r="X735" s="324"/>
      <c r="Y735" s="324"/>
      <c r="Z735" s="327" t="s">
        <v>1339</v>
      </c>
      <c r="AA735" s="339">
        <v>1481307.8</v>
      </c>
      <c r="AB735" s="338"/>
      <c r="AC735" s="338"/>
      <c r="AD735" s="339">
        <v>1526964.2</v>
      </c>
      <c r="AE735" s="339">
        <v>1634422.2</v>
      </c>
      <c r="AF735" s="327" t="s">
        <v>1339</v>
      </c>
    </row>
    <row r="736" spans="1:33" ht="16.5" customHeight="1">
      <c r="A736" s="326" t="s">
        <v>198</v>
      </c>
      <c r="B736" s="319" t="s">
        <v>151</v>
      </c>
      <c r="C736" s="319" t="s">
        <v>322</v>
      </c>
      <c r="D736" s="319" t="s">
        <v>263</v>
      </c>
      <c r="E736" s="319"/>
      <c r="F736" s="319"/>
      <c r="G736" s="319"/>
      <c r="H736" s="319"/>
      <c r="I736" s="319"/>
      <c r="J736" s="319"/>
      <c r="K736" s="319"/>
      <c r="L736" s="319"/>
      <c r="M736" s="319"/>
      <c r="N736" s="319"/>
      <c r="O736" s="319"/>
      <c r="P736" s="319"/>
      <c r="Q736" s="319"/>
      <c r="R736" s="319"/>
      <c r="S736" s="319"/>
      <c r="T736" s="319"/>
      <c r="U736" s="319"/>
      <c r="V736" s="324"/>
      <c r="W736" s="324"/>
      <c r="X736" s="324"/>
      <c r="Y736" s="324"/>
      <c r="Z736" s="327" t="s">
        <v>198</v>
      </c>
      <c r="AA736" s="339">
        <v>596471.2</v>
      </c>
      <c r="AB736" s="338"/>
      <c r="AC736" s="338"/>
      <c r="AD736" s="339">
        <v>684021.4</v>
      </c>
      <c r="AE736" s="339">
        <v>737217.6</v>
      </c>
      <c r="AF736" s="327" t="s">
        <v>198</v>
      </c>
      <c r="AG736" s="350"/>
    </row>
    <row r="737" spans="1:32" ht="47.25" customHeight="1">
      <c r="A737" s="328" t="s">
        <v>295</v>
      </c>
      <c r="B737" s="329" t="s">
        <v>151</v>
      </c>
      <c r="C737" s="329" t="s">
        <v>322</v>
      </c>
      <c r="D737" s="329" t="s">
        <v>263</v>
      </c>
      <c r="E737" s="329" t="s">
        <v>993</v>
      </c>
      <c r="F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  <c r="R737" s="329"/>
      <c r="S737" s="329"/>
      <c r="T737" s="329"/>
      <c r="U737" s="329"/>
      <c r="V737" s="330"/>
      <c r="W737" s="330"/>
      <c r="X737" s="330"/>
      <c r="Y737" s="330"/>
      <c r="Z737" s="331" t="s">
        <v>295</v>
      </c>
      <c r="AA737" s="247">
        <v>596471.2</v>
      </c>
      <c r="AB737" s="341"/>
      <c r="AC737" s="341"/>
      <c r="AD737" s="340">
        <v>684021.4</v>
      </c>
      <c r="AE737" s="340">
        <v>737217.6</v>
      </c>
      <c r="AF737" s="331" t="s">
        <v>295</v>
      </c>
    </row>
    <row r="738" spans="1:32" ht="35.25" customHeight="1">
      <c r="A738" s="328" t="s">
        <v>410</v>
      </c>
      <c r="B738" s="329" t="s">
        <v>151</v>
      </c>
      <c r="C738" s="329" t="s">
        <v>322</v>
      </c>
      <c r="D738" s="329" t="s">
        <v>263</v>
      </c>
      <c r="E738" s="329" t="s">
        <v>994</v>
      </c>
      <c r="F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  <c r="R738" s="329"/>
      <c r="S738" s="329"/>
      <c r="T738" s="329"/>
      <c r="U738" s="329"/>
      <c r="V738" s="330"/>
      <c r="W738" s="330"/>
      <c r="X738" s="330"/>
      <c r="Y738" s="330"/>
      <c r="Z738" s="331" t="s">
        <v>410</v>
      </c>
      <c r="AA738" s="247">
        <v>596471.2</v>
      </c>
      <c r="AB738" s="341"/>
      <c r="AC738" s="341"/>
      <c r="AD738" s="340">
        <v>684021.4</v>
      </c>
      <c r="AE738" s="340">
        <v>737217.6</v>
      </c>
      <c r="AF738" s="331" t="s">
        <v>410</v>
      </c>
    </row>
    <row r="739" spans="1:32" ht="30.75" customHeight="1">
      <c r="A739" s="328" t="s">
        <v>297</v>
      </c>
      <c r="B739" s="329" t="s">
        <v>151</v>
      </c>
      <c r="C739" s="329" t="s">
        <v>322</v>
      </c>
      <c r="D739" s="329" t="s">
        <v>263</v>
      </c>
      <c r="E739" s="329" t="s">
        <v>995</v>
      </c>
      <c r="F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  <c r="R739" s="329"/>
      <c r="S739" s="329"/>
      <c r="T739" s="329"/>
      <c r="U739" s="329"/>
      <c r="V739" s="330"/>
      <c r="W739" s="330"/>
      <c r="X739" s="330"/>
      <c r="Y739" s="330"/>
      <c r="Z739" s="331" t="s">
        <v>297</v>
      </c>
      <c r="AA739" s="340">
        <v>581058.5</v>
      </c>
      <c r="AB739" s="341"/>
      <c r="AC739" s="341"/>
      <c r="AD739" s="340">
        <v>670447.3</v>
      </c>
      <c r="AE739" s="340">
        <v>723291.9</v>
      </c>
      <c r="AF739" s="331" t="s">
        <v>297</v>
      </c>
    </row>
    <row r="740" spans="1:32" ht="31.5" customHeight="1">
      <c r="A740" s="328" t="s">
        <v>954</v>
      </c>
      <c r="B740" s="329" t="s">
        <v>151</v>
      </c>
      <c r="C740" s="329" t="s">
        <v>322</v>
      </c>
      <c r="D740" s="329" t="s">
        <v>263</v>
      </c>
      <c r="E740" s="329" t="s">
        <v>996</v>
      </c>
      <c r="F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  <c r="R740" s="329"/>
      <c r="S740" s="329"/>
      <c r="T740" s="329"/>
      <c r="U740" s="329"/>
      <c r="V740" s="330"/>
      <c r="W740" s="330"/>
      <c r="X740" s="330"/>
      <c r="Y740" s="330"/>
      <c r="Z740" s="331" t="s">
        <v>954</v>
      </c>
      <c r="AA740" s="340">
        <v>143111.2</v>
      </c>
      <c r="AB740" s="341"/>
      <c r="AC740" s="341"/>
      <c r="AD740" s="340">
        <v>141820</v>
      </c>
      <c r="AE740" s="340">
        <v>145091.6</v>
      </c>
      <c r="AF740" s="331" t="s">
        <v>954</v>
      </c>
    </row>
    <row r="741" spans="1:32" ht="39" customHeight="1">
      <c r="A741" s="328" t="s">
        <v>751</v>
      </c>
      <c r="B741" s="329" t="s">
        <v>151</v>
      </c>
      <c r="C741" s="329" t="s">
        <v>322</v>
      </c>
      <c r="D741" s="329" t="s">
        <v>263</v>
      </c>
      <c r="E741" s="329" t="s">
        <v>996</v>
      </c>
      <c r="F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  <c r="R741" s="329"/>
      <c r="S741" s="329"/>
      <c r="T741" s="329" t="s">
        <v>752</v>
      </c>
      <c r="U741" s="329"/>
      <c r="V741" s="330"/>
      <c r="W741" s="330"/>
      <c r="X741" s="330"/>
      <c r="Y741" s="330"/>
      <c r="Z741" s="331" t="s">
        <v>751</v>
      </c>
      <c r="AA741" s="340">
        <v>143111.2</v>
      </c>
      <c r="AB741" s="341"/>
      <c r="AC741" s="341"/>
      <c r="AD741" s="340">
        <v>141820</v>
      </c>
      <c r="AE741" s="340">
        <v>145091.6</v>
      </c>
      <c r="AF741" s="331" t="s">
        <v>751</v>
      </c>
    </row>
    <row r="742" spans="1:32" ht="115.5" customHeight="1">
      <c r="A742" s="332" t="s">
        <v>298</v>
      </c>
      <c r="B742" s="329" t="s">
        <v>151</v>
      </c>
      <c r="C742" s="329" t="s">
        <v>322</v>
      </c>
      <c r="D742" s="329" t="s">
        <v>263</v>
      </c>
      <c r="E742" s="329" t="s">
        <v>997</v>
      </c>
      <c r="F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  <c r="R742" s="329"/>
      <c r="S742" s="329"/>
      <c r="T742" s="329"/>
      <c r="U742" s="329"/>
      <c r="V742" s="330"/>
      <c r="W742" s="330"/>
      <c r="X742" s="330"/>
      <c r="Y742" s="330"/>
      <c r="Z742" s="333" t="s">
        <v>298</v>
      </c>
      <c r="AA742" s="340">
        <v>437947.3</v>
      </c>
      <c r="AB742" s="341"/>
      <c r="AC742" s="341"/>
      <c r="AD742" s="340">
        <v>528627.3</v>
      </c>
      <c r="AE742" s="340">
        <v>578200.3</v>
      </c>
      <c r="AF742" s="333" t="s">
        <v>298</v>
      </c>
    </row>
    <row r="743" spans="1:32" ht="42" customHeight="1">
      <c r="A743" s="328" t="s">
        <v>751</v>
      </c>
      <c r="B743" s="329" t="s">
        <v>151</v>
      </c>
      <c r="C743" s="329" t="s">
        <v>322</v>
      </c>
      <c r="D743" s="329" t="s">
        <v>263</v>
      </c>
      <c r="E743" s="329" t="s">
        <v>997</v>
      </c>
      <c r="F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  <c r="R743" s="329"/>
      <c r="S743" s="329"/>
      <c r="T743" s="329" t="s">
        <v>752</v>
      </c>
      <c r="U743" s="329"/>
      <c r="V743" s="330"/>
      <c r="W743" s="330"/>
      <c r="X743" s="330"/>
      <c r="Y743" s="330"/>
      <c r="Z743" s="331" t="s">
        <v>751</v>
      </c>
      <c r="AA743" s="340">
        <v>437947.3</v>
      </c>
      <c r="AB743" s="341"/>
      <c r="AC743" s="341"/>
      <c r="AD743" s="340">
        <v>528627.3</v>
      </c>
      <c r="AE743" s="340">
        <v>578200.3</v>
      </c>
      <c r="AF743" s="331" t="s">
        <v>751</v>
      </c>
    </row>
    <row r="744" spans="1:32" ht="36" customHeight="1">
      <c r="A744" s="328" t="s">
        <v>301</v>
      </c>
      <c r="B744" s="329" t="s">
        <v>151</v>
      </c>
      <c r="C744" s="329" t="s">
        <v>322</v>
      </c>
      <c r="D744" s="329" t="s">
        <v>263</v>
      </c>
      <c r="E744" s="329" t="s">
        <v>1001</v>
      </c>
      <c r="F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  <c r="R744" s="329"/>
      <c r="S744" s="329"/>
      <c r="T744" s="329"/>
      <c r="U744" s="329"/>
      <c r="V744" s="330"/>
      <c r="W744" s="330"/>
      <c r="X744" s="330"/>
      <c r="Y744" s="330"/>
      <c r="Z744" s="331" t="s">
        <v>301</v>
      </c>
      <c r="AA744" s="340">
        <v>15412.7</v>
      </c>
      <c r="AB744" s="341"/>
      <c r="AC744" s="341"/>
      <c r="AD744" s="340">
        <v>13574.1</v>
      </c>
      <c r="AE744" s="340">
        <v>13925.7</v>
      </c>
      <c r="AF744" s="331" t="s">
        <v>301</v>
      </c>
    </row>
    <row r="745" spans="1:33" ht="27" customHeight="1">
      <c r="A745" s="328" t="s">
        <v>291</v>
      </c>
      <c r="B745" s="329" t="s">
        <v>151</v>
      </c>
      <c r="C745" s="329" t="s">
        <v>322</v>
      </c>
      <c r="D745" s="329" t="s">
        <v>263</v>
      </c>
      <c r="E745" s="329" t="s">
        <v>1002</v>
      </c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  <c r="R745" s="329"/>
      <c r="S745" s="329"/>
      <c r="T745" s="329"/>
      <c r="U745" s="329"/>
      <c r="V745" s="330"/>
      <c r="W745" s="330"/>
      <c r="X745" s="330"/>
      <c r="Y745" s="330"/>
      <c r="Z745" s="331" t="s">
        <v>291</v>
      </c>
      <c r="AA745" s="340">
        <v>10375.5</v>
      </c>
      <c r="AB745" s="341"/>
      <c r="AC745" s="341"/>
      <c r="AD745" s="340">
        <v>2100.9</v>
      </c>
      <c r="AE745" s="340">
        <v>2149.4</v>
      </c>
      <c r="AF745" s="331" t="s">
        <v>291</v>
      </c>
      <c r="AG745" s="350"/>
    </row>
    <row r="746" spans="1:32" ht="38.25" customHeight="1">
      <c r="A746" s="328" t="s">
        <v>751</v>
      </c>
      <c r="B746" s="329" t="s">
        <v>151</v>
      </c>
      <c r="C746" s="329" t="s">
        <v>322</v>
      </c>
      <c r="D746" s="329" t="s">
        <v>263</v>
      </c>
      <c r="E746" s="329" t="s">
        <v>1002</v>
      </c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  <c r="R746" s="329"/>
      <c r="S746" s="329"/>
      <c r="T746" s="329" t="s">
        <v>752</v>
      </c>
      <c r="U746" s="329"/>
      <c r="V746" s="330"/>
      <c r="W746" s="330"/>
      <c r="X746" s="330"/>
      <c r="Y746" s="330"/>
      <c r="Z746" s="331" t="s">
        <v>751</v>
      </c>
      <c r="AA746" s="340">
        <v>10375.5</v>
      </c>
      <c r="AB746" s="341"/>
      <c r="AC746" s="341"/>
      <c r="AD746" s="340">
        <v>2100.9</v>
      </c>
      <c r="AE746" s="340">
        <v>2149.4</v>
      </c>
      <c r="AF746" s="331" t="s">
        <v>751</v>
      </c>
    </row>
    <row r="747" spans="1:32" ht="32.25" customHeight="1">
      <c r="A747" s="328" t="s">
        <v>1003</v>
      </c>
      <c r="B747" s="329" t="s">
        <v>151</v>
      </c>
      <c r="C747" s="329" t="s">
        <v>322</v>
      </c>
      <c r="D747" s="329" t="s">
        <v>263</v>
      </c>
      <c r="E747" s="329" t="s">
        <v>1004</v>
      </c>
      <c r="F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  <c r="R747" s="329"/>
      <c r="S747" s="329"/>
      <c r="T747" s="329"/>
      <c r="U747" s="329"/>
      <c r="V747" s="330"/>
      <c r="W747" s="330"/>
      <c r="X747" s="330"/>
      <c r="Y747" s="330"/>
      <c r="Z747" s="331" t="s">
        <v>1003</v>
      </c>
      <c r="AA747" s="340">
        <v>1800</v>
      </c>
      <c r="AB747" s="341"/>
      <c r="AC747" s="341"/>
      <c r="AD747" s="340">
        <v>1783.8</v>
      </c>
      <c r="AE747" s="340">
        <v>1825</v>
      </c>
      <c r="AF747" s="331" t="s">
        <v>1003</v>
      </c>
    </row>
    <row r="748" spans="1:32" ht="43.5" customHeight="1">
      <c r="A748" s="328" t="s">
        <v>751</v>
      </c>
      <c r="B748" s="329" t="s">
        <v>151</v>
      </c>
      <c r="C748" s="329" t="s">
        <v>322</v>
      </c>
      <c r="D748" s="329" t="s">
        <v>263</v>
      </c>
      <c r="E748" s="329" t="s">
        <v>1004</v>
      </c>
      <c r="F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  <c r="R748" s="329"/>
      <c r="S748" s="329"/>
      <c r="T748" s="329" t="s">
        <v>752</v>
      </c>
      <c r="U748" s="329"/>
      <c r="V748" s="330"/>
      <c r="W748" s="330"/>
      <c r="X748" s="330"/>
      <c r="Y748" s="330"/>
      <c r="Z748" s="331" t="s">
        <v>751</v>
      </c>
      <c r="AA748" s="340">
        <v>1800</v>
      </c>
      <c r="AB748" s="341"/>
      <c r="AC748" s="341"/>
      <c r="AD748" s="340">
        <v>1783.8</v>
      </c>
      <c r="AE748" s="340">
        <v>1825</v>
      </c>
      <c r="AF748" s="331" t="s">
        <v>751</v>
      </c>
    </row>
    <row r="749" spans="1:32" ht="33" customHeight="1">
      <c r="A749" s="328" t="s">
        <v>309</v>
      </c>
      <c r="B749" s="329" t="s">
        <v>151</v>
      </c>
      <c r="C749" s="329" t="s">
        <v>322</v>
      </c>
      <c r="D749" s="329" t="s">
        <v>263</v>
      </c>
      <c r="E749" s="329" t="s">
        <v>1005</v>
      </c>
      <c r="F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  <c r="R749" s="329"/>
      <c r="S749" s="329"/>
      <c r="T749" s="329"/>
      <c r="U749" s="329"/>
      <c r="V749" s="330"/>
      <c r="W749" s="330"/>
      <c r="X749" s="330"/>
      <c r="Y749" s="330"/>
      <c r="Z749" s="331" t="s">
        <v>309</v>
      </c>
      <c r="AA749" s="340">
        <v>1100</v>
      </c>
      <c r="AB749" s="341"/>
      <c r="AC749" s="341"/>
      <c r="AD749" s="340">
        <v>1090.1</v>
      </c>
      <c r="AE749" s="340">
        <v>1115.2</v>
      </c>
      <c r="AF749" s="331" t="s">
        <v>309</v>
      </c>
    </row>
    <row r="750" spans="1:32" ht="34.5" customHeight="1">
      <c r="A750" s="328" t="s">
        <v>751</v>
      </c>
      <c r="B750" s="329" t="s">
        <v>151</v>
      </c>
      <c r="C750" s="329" t="s">
        <v>322</v>
      </c>
      <c r="D750" s="329" t="s">
        <v>263</v>
      </c>
      <c r="E750" s="329" t="s">
        <v>1005</v>
      </c>
      <c r="F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  <c r="R750" s="329"/>
      <c r="S750" s="329"/>
      <c r="T750" s="329" t="s">
        <v>752</v>
      </c>
      <c r="U750" s="329"/>
      <c r="V750" s="330"/>
      <c r="W750" s="330"/>
      <c r="X750" s="330"/>
      <c r="Y750" s="330"/>
      <c r="Z750" s="331" t="s">
        <v>751</v>
      </c>
      <c r="AA750" s="340">
        <v>1100</v>
      </c>
      <c r="AB750" s="341"/>
      <c r="AC750" s="341"/>
      <c r="AD750" s="340">
        <v>1090.1</v>
      </c>
      <c r="AE750" s="340">
        <v>1115.2</v>
      </c>
      <c r="AF750" s="331" t="s">
        <v>751</v>
      </c>
    </row>
    <row r="751" spans="1:32" ht="31.5" customHeight="1">
      <c r="A751" s="328" t="s">
        <v>300</v>
      </c>
      <c r="B751" s="329" t="s">
        <v>151</v>
      </c>
      <c r="C751" s="329" t="s">
        <v>322</v>
      </c>
      <c r="D751" s="329" t="s">
        <v>263</v>
      </c>
      <c r="E751" s="329" t="s">
        <v>1006</v>
      </c>
      <c r="F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  <c r="R751" s="329"/>
      <c r="S751" s="329"/>
      <c r="T751" s="329"/>
      <c r="U751" s="329"/>
      <c r="V751" s="330"/>
      <c r="W751" s="330"/>
      <c r="X751" s="330"/>
      <c r="Y751" s="330"/>
      <c r="Z751" s="331" t="s">
        <v>300</v>
      </c>
      <c r="AA751" s="340">
        <v>2057.2</v>
      </c>
      <c r="AB751" s="341"/>
      <c r="AC751" s="341"/>
      <c r="AD751" s="340">
        <v>2237.2</v>
      </c>
      <c r="AE751" s="340">
        <v>2327.2</v>
      </c>
      <c r="AF751" s="331" t="s">
        <v>300</v>
      </c>
    </row>
    <row r="752" spans="1:32" ht="38.25" customHeight="1">
      <c r="A752" s="328" t="s">
        <v>751</v>
      </c>
      <c r="B752" s="329" t="s">
        <v>151</v>
      </c>
      <c r="C752" s="329" t="s">
        <v>322</v>
      </c>
      <c r="D752" s="329" t="s">
        <v>263</v>
      </c>
      <c r="E752" s="329" t="s">
        <v>1006</v>
      </c>
      <c r="F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  <c r="R752" s="329"/>
      <c r="S752" s="329"/>
      <c r="T752" s="329" t="s">
        <v>752</v>
      </c>
      <c r="U752" s="329"/>
      <c r="V752" s="330"/>
      <c r="W752" s="330"/>
      <c r="X752" s="330"/>
      <c r="Y752" s="330"/>
      <c r="Z752" s="331" t="s">
        <v>751</v>
      </c>
      <c r="AA752" s="340">
        <v>2057.2</v>
      </c>
      <c r="AB752" s="341"/>
      <c r="AC752" s="341"/>
      <c r="AD752" s="340">
        <v>2237.2</v>
      </c>
      <c r="AE752" s="340">
        <v>2327.2</v>
      </c>
      <c r="AF752" s="331" t="s">
        <v>751</v>
      </c>
    </row>
    <row r="753" spans="1:32" ht="35.25" customHeight="1">
      <c r="A753" s="328" t="s">
        <v>1007</v>
      </c>
      <c r="B753" s="329" t="s">
        <v>151</v>
      </c>
      <c r="C753" s="329" t="s">
        <v>322</v>
      </c>
      <c r="D753" s="329" t="s">
        <v>263</v>
      </c>
      <c r="E753" s="329" t="s">
        <v>1008</v>
      </c>
      <c r="F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  <c r="R753" s="329"/>
      <c r="S753" s="329"/>
      <c r="T753" s="329"/>
      <c r="U753" s="329"/>
      <c r="V753" s="330"/>
      <c r="W753" s="330"/>
      <c r="X753" s="330"/>
      <c r="Y753" s="330"/>
      <c r="Z753" s="331" t="s">
        <v>1007</v>
      </c>
      <c r="AA753" s="340">
        <v>80</v>
      </c>
      <c r="AB753" s="341"/>
      <c r="AC753" s="341"/>
      <c r="AD753" s="340"/>
      <c r="AE753" s="340"/>
      <c r="AF753" s="331" t="s">
        <v>1007</v>
      </c>
    </row>
    <row r="754" spans="1:32" ht="33" customHeight="1">
      <c r="A754" s="328" t="s">
        <v>751</v>
      </c>
      <c r="B754" s="329" t="s">
        <v>151</v>
      </c>
      <c r="C754" s="329" t="s">
        <v>322</v>
      </c>
      <c r="D754" s="329" t="s">
        <v>263</v>
      </c>
      <c r="E754" s="329" t="s">
        <v>1008</v>
      </c>
      <c r="F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  <c r="R754" s="329"/>
      <c r="S754" s="329"/>
      <c r="T754" s="329" t="s">
        <v>752</v>
      </c>
      <c r="U754" s="329"/>
      <c r="V754" s="330"/>
      <c r="W754" s="330"/>
      <c r="X754" s="330"/>
      <c r="Y754" s="330"/>
      <c r="Z754" s="331" t="s">
        <v>751</v>
      </c>
      <c r="AA754" s="340">
        <v>80</v>
      </c>
      <c r="AB754" s="341"/>
      <c r="AC754" s="341"/>
      <c r="AD754" s="340"/>
      <c r="AE754" s="340"/>
      <c r="AF754" s="331" t="s">
        <v>751</v>
      </c>
    </row>
    <row r="755" spans="1:32" ht="18" customHeight="1">
      <c r="A755" s="328" t="s">
        <v>311</v>
      </c>
      <c r="B755" s="329" t="s">
        <v>151</v>
      </c>
      <c r="C755" s="329" t="s">
        <v>322</v>
      </c>
      <c r="D755" s="329" t="s">
        <v>263</v>
      </c>
      <c r="E755" s="329" t="s">
        <v>1009</v>
      </c>
      <c r="F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  <c r="R755" s="329"/>
      <c r="S755" s="329"/>
      <c r="T755" s="329"/>
      <c r="U755" s="329"/>
      <c r="V755" s="330"/>
      <c r="W755" s="330"/>
      <c r="X755" s="330"/>
      <c r="Y755" s="330"/>
      <c r="Z755" s="331" t="s">
        <v>311</v>
      </c>
      <c r="AA755" s="340"/>
      <c r="AB755" s="341"/>
      <c r="AC755" s="341"/>
      <c r="AD755" s="340">
        <v>6362.1</v>
      </c>
      <c r="AE755" s="340">
        <v>6508.9</v>
      </c>
      <c r="AF755" s="331" t="s">
        <v>311</v>
      </c>
    </row>
    <row r="756" spans="1:32" ht="36.75" customHeight="1">
      <c r="A756" s="328" t="s">
        <v>751</v>
      </c>
      <c r="B756" s="329" t="s">
        <v>151</v>
      </c>
      <c r="C756" s="329" t="s">
        <v>322</v>
      </c>
      <c r="D756" s="329" t="s">
        <v>263</v>
      </c>
      <c r="E756" s="329" t="s">
        <v>1009</v>
      </c>
      <c r="F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  <c r="R756" s="329"/>
      <c r="S756" s="329"/>
      <c r="T756" s="329" t="s">
        <v>752</v>
      </c>
      <c r="U756" s="329"/>
      <c r="V756" s="330"/>
      <c r="W756" s="330"/>
      <c r="X756" s="330"/>
      <c r="Y756" s="330"/>
      <c r="Z756" s="331" t="s">
        <v>751</v>
      </c>
      <c r="AA756" s="340"/>
      <c r="AB756" s="341"/>
      <c r="AC756" s="341"/>
      <c r="AD756" s="340">
        <v>6362.1</v>
      </c>
      <c r="AE756" s="340">
        <v>6508.9</v>
      </c>
      <c r="AF756" s="331" t="s">
        <v>751</v>
      </c>
    </row>
    <row r="757" spans="1:32" ht="16.5" customHeight="1">
      <c r="A757" s="326" t="s">
        <v>200</v>
      </c>
      <c r="B757" s="319" t="s">
        <v>151</v>
      </c>
      <c r="C757" s="319" t="s">
        <v>322</v>
      </c>
      <c r="D757" s="319" t="s">
        <v>268</v>
      </c>
      <c r="E757" s="319"/>
      <c r="F757" s="319"/>
      <c r="G757" s="319"/>
      <c r="H757" s="319"/>
      <c r="I757" s="319"/>
      <c r="J757" s="319"/>
      <c r="K757" s="319"/>
      <c r="L757" s="319"/>
      <c r="M757" s="319"/>
      <c r="N757" s="319"/>
      <c r="O757" s="319"/>
      <c r="P757" s="319"/>
      <c r="Q757" s="319"/>
      <c r="R757" s="319"/>
      <c r="S757" s="319"/>
      <c r="T757" s="319"/>
      <c r="U757" s="319"/>
      <c r="V757" s="324"/>
      <c r="W757" s="324"/>
      <c r="X757" s="324"/>
      <c r="Y757" s="324"/>
      <c r="Z757" s="327" t="s">
        <v>200</v>
      </c>
      <c r="AA757" s="339">
        <v>693626.6</v>
      </c>
      <c r="AB757" s="338"/>
      <c r="AC757" s="338"/>
      <c r="AD757" s="339">
        <v>653374.8</v>
      </c>
      <c r="AE757" s="339">
        <v>703475.9</v>
      </c>
      <c r="AF757" s="327" t="s">
        <v>200</v>
      </c>
    </row>
    <row r="758" spans="1:32" ht="48.75" customHeight="1">
      <c r="A758" s="328" t="s">
        <v>295</v>
      </c>
      <c r="B758" s="329" t="s">
        <v>151</v>
      </c>
      <c r="C758" s="329" t="s">
        <v>322</v>
      </c>
      <c r="D758" s="329" t="s">
        <v>268</v>
      </c>
      <c r="E758" s="329" t="s">
        <v>993</v>
      </c>
      <c r="F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  <c r="R758" s="329"/>
      <c r="S758" s="329"/>
      <c r="T758" s="329"/>
      <c r="U758" s="329"/>
      <c r="V758" s="330"/>
      <c r="W758" s="330"/>
      <c r="X758" s="330"/>
      <c r="Y758" s="330"/>
      <c r="Z758" s="331" t="s">
        <v>295</v>
      </c>
      <c r="AA758" s="340">
        <v>691302.4</v>
      </c>
      <c r="AB758" s="341"/>
      <c r="AC758" s="341"/>
      <c r="AD758" s="340">
        <v>653374.8</v>
      </c>
      <c r="AE758" s="340">
        <v>703475.9</v>
      </c>
      <c r="AF758" s="331" t="s">
        <v>295</v>
      </c>
    </row>
    <row r="759" spans="1:32" ht="49.5" customHeight="1">
      <c r="A759" s="328" t="s">
        <v>412</v>
      </c>
      <c r="B759" s="329" t="s">
        <v>151</v>
      </c>
      <c r="C759" s="329" t="s">
        <v>322</v>
      </c>
      <c r="D759" s="329" t="s">
        <v>268</v>
      </c>
      <c r="E759" s="329" t="s">
        <v>1010</v>
      </c>
      <c r="F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  <c r="R759" s="329"/>
      <c r="S759" s="329"/>
      <c r="T759" s="329"/>
      <c r="U759" s="329"/>
      <c r="V759" s="330"/>
      <c r="W759" s="330"/>
      <c r="X759" s="330"/>
      <c r="Y759" s="330"/>
      <c r="Z759" s="331" t="s">
        <v>412</v>
      </c>
      <c r="AA759" s="340">
        <v>691302.4</v>
      </c>
      <c r="AB759" s="341"/>
      <c r="AC759" s="341"/>
      <c r="AD759" s="340">
        <v>653374.8</v>
      </c>
      <c r="AE759" s="340">
        <v>703475.9</v>
      </c>
      <c r="AF759" s="331" t="s">
        <v>412</v>
      </c>
    </row>
    <row r="760" spans="1:32" ht="30" customHeight="1">
      <c r="A760" s="328" t="s">
        <v>302</v>
      </c>
      <c r="B760" s="329" t="s">
        <v>151</v>
      </c>
      <c r="C760" s="329" t="s">
        <v>322</v>
      </c>
      <c r="D760" s="329" t="s">
        <v>268</v>
      </c>
      <c r="E760" s="329" t="s">
        <v>1011</v>
      </c>
      <c r="F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  <c r="R760" s="329"/>
      <c r="S760" s="329"/>
      <c r="T760" s="329"/>
      <c r="U760" s="329"/>
      <c r="V760" s="330"/>
      <c r="W760" s="330"/>
      <c r="X760" s="330"/>
      <c r="Y760" s="330"/>
      <c r="Z760" s="331" t="s">
        <v>302</v>
      </c>
      <c r="AA760" s="340">
        <v>591059.4</v>
      </c>
      <c r="AB760" s="341"/>
      <c r="AC760" s="341"/>
      <c r="AD760" s="340">
        <v>617509.1</v>
      </c>
      <c r="AE760" s="340">
        <v>668298.6</v>
      </c>
      <c r="AF760" s="331" t="s">
        <v>302</v>
      </c>
    </row>
    <row r="761" spans="1:32" ht="33.75" customHeight="1">
      <c r="A761" s="328" t="s">
        <v>954</v>
      </c>
      <c r="B761" s="329" t="s">
        <v>151</v>
      </c>
      <c r="C761" s="329" t="s">
        <v>322</v>
      </c>
      <c r="D761" s="329" t="s">
        <v>268</v>
      </c>
      <c r="E761" s="329" t="s">
        <v>1012</v>
      </c>
      <c r="F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  <c r="R761" s="329"/>
      <c r="S761" s="329"/>
      <c r="T761" s="329"/>
      <c r="U761" s="329"/>
      <c r="V761" s="330"/>
      <c r="W761" s="330"/>
      <c r="X761" s="330"/>
      <c r="Y761" s="330"/>
      <c r="Z761" s="331" t="s">
        <v>954</v>
      </c>
      <c r="AA761" s="340">
        <v>90920</v>
      </c>
      <c r="AB761" s="341"/>
      <c r="AC761" s="341"/>
      <c r="AD761" s="340">
        <v>90099.7</v>
      </c>
      <c r="AE761" s="340">
        <v>92178.2</v>
      </c>
      <c r="AF761" s="331" t="s">
        <v>954</v>
      </c>
    </row>
    <row r="762" spans="1:32" ht="33" customHeight="1">
      <c r="A762" s="328" t="s">
        <v>751</v>
      </c>
      <c r="B762" s="329" t="s">
        <v>151</v>
      </c>
      <c r="C762" s="329" t="s">
        <v>322</v>
      </c>
      <c r="D762" s="329" t="s">
        <v>268</v>
      </c>
      <c r="E762" s="329" t="s">
        <v>1012</v>
      </c>
      <c r="F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  <c r="R762" s="329"/>
      <c r="S762" s="329"/>
      <c r="T762" s="329" t="s">
        <v>752</v>
      </c>
      <c r="U762" s="329"/>
      <c r="V762" s="330"/>
      <c r="W762" s="330"/>
      <c r="X762" s="330"/>
      <c r="Y762" s="330"/>
      <c r="Z762" s="331" t="s">
        <v>751</v>
      </c>
      <c r="AA762" s="340">
        <v>90920</v>
      </c>
      <c r="AB762" s="341"/>
      <c r="AC762" s="341"/>
      <c r="AD762" s="340">
        <v>90099.7</v>
      </c>
      <c r="AE762" s="340">
        <v>92178.2</v>
      </c>
      <c r="AF762" s="331" t="s">
        <v>751</v>
      </c>
    </row>
    <row r="763" spans="1:32" ht="141" customHeight="1">
      <c r="A763" s="332" t="s">
        <v>303</v>
      </c>
      <c r="B763" s="329" t="s">
        <v>151</v>
      </c>
      <c r="C763" s="329" t="s">
        <v>322</v>
      </c>
      <c r="D763" s="329" t="s">
        <v>268</v>
      </c>
      <c r="E763" s="329" t="s">
        <v>1013</v>
      </c>
      <c r="F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  <c r="R763" s="329"/>
      <c r="S763" s="329"/>
      <c r="T763" s="329"/>
      <c r="U763" s="329"/>
      <c r="V763" s="330"/>
      <c r="W763" s="330"/>
      <c r="X763" s="330"/>
      <c r="Y763" s="330"/>
      <c r="Z763" s="333" t="s">
        <v>303</v>
      </c>
      <c r="AA763" s="340">
        <v>500139.4</v>
      </c>
      <c r="AB763" s="341"/>
      <c r="AC763" s="341"/>
      <c r="AD763" s="340">
        <v>527409.4</v>
      </c>
      <c r="AE763" s="340">
        <v>576120.4</v>
      </c>
      <c r="AF763" s="333" t="s">
        <v>303</v>
      </c>
    </row>
    <row r="764" spans="1:32" ht="40.5" customHeight="1">
      <c r="A764" s="328" t="s">
        <v>751</v>
      </c>
      <c r="B764" s="329" t="s">
        <v>151</v>
      </c>
      <c r="C764" s="329" t="s">
        <v>322</v>
      </c>
      <c r="D764" s="329" t="s">
        <v>268</v>
      </c>
      <c r="E764" s="329" t="s">
        <v>1013</v>
      </c>
      <c r="F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  <c r="R764" s="329"/>
      <c r="S764" s="329"/>
      <c r="T764" s="329" t="s">
        <v>752</v>
      </c>
      <c r="U764" s="329"/>
      <c r="V764" s="330"/>
      <c r="W764" s="330"/>
      <c r="X764" s="330"/>
      <c r="Y764" s="330"/>
      <c r="Z764" s="331" t="s">
        <v>751</v>
      </c>
      <c r="AA764" s="340">
        <v>500139.4</v>
      </c>
      <c r="AB764" s="341"/>
      <c r="AC764" s="341"/>
      <c r="AD764" s="340">
        <v>527409.4</v>
      </c>
      <c r="AE764" s="340">
        <v>576120.4</v>
      </c>
      <c r="AF764" s="331" t="s">
        <v>751</v>
      </c>
    </row>
    <row r="765" spans="1:32" ht="33" customHeight="1">
      <c r="A765" s="328" t="s">
        <v>304</v>
      </c>
      <c r="B765" s="329" t="s">
        <v>151</v>
      </c>
      <c r="C765" s="329" t="s">
        <v>322</v>
      </c>
      <c r="D765" s="329" t="s">
        <v>268</v>
      </c>
      <c r="E765" s="329" t="s">
        <v>1014</v>
      </c>
      <c r="F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  <c r="R765" s="329"/>
      <c r="S765" s="329"/>
      <c r="T765" s="329"/>
      <c r="U765" s="329"/>
      <c r="V765" s="330"/>
      <c r="W765" s="330"/>
      <c r="X765" s="330"/>
      <c r="Y765" s="330"/>
      <c r="Z765" s="331" t="s">
        <v>304</v>
      </c>
      <c r="AA765" s="340">
        <v>24894</v>
      </c>
      <c r="AB765" s="341"/>
      <c r="AC765" s="341"/>
      <c r="AD765" s="340">
        <v>14906.8</v>
      </c>
      <c r="AE765" s="340">
        <v>13805</v>
      </c>
      <c r="AF765" s="331" t="s">
        <v>304</v>
      </c>
    </row>
    <row r="766" spans="1:32" ht="39" customHeight="1">
      <c r="A766" s="328" t="s">
        <v>1015</v>
      </c>
      <c r="B766" s="329" t="s">
        <v>151</v>
      </c>
      <c r="C766" s="329" t="s">
        <v>322</v>
      </c>
      <c r="D766" s="329" t="s">
        <v>268</v>
      </c>
      <c r="E766" s="329" t="s">
        <v>1016</v>
      </c>
      <c r="F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  <c r="R766" s="329"/>
      <c r="S766" s="329"/>
      <c r="T766" s="329"/>
      <c r="U766" s="329"/>
      <c r="V766" s="330"/>
      <c r="W766" s="330"/>
      <c r="X766" s="330"/>
      <c r="Y766" s="330"/>
      <c r="Z766" s="331" t="s">
        <v>1015</v>
      </c>
      <c r="AA766" s="340">
        <v>1000</v>
      </c>
      <c r="AB766" s="341"/>
      <c r="AC766" s="341"/>
      <c r="AD766" s="340">
        <v>991</v>
      </c>
      <c r="AE766" s="340">
        <v>1013.9</v>
      </c>
      <c r="AF766" s="331" t="s">
        <v>1015</v>
      </c>
    </row>
    <row r="767" spans="1:32" ht="44.25" customHeight="1">
      <c r="A767" s="328" t="s">
        <v>751</v>
      </c>
      <c r="B767" s="329" t="s">
        <v>151</v>
      </c>
      <c r="C767" s="329" t="s">
        <v>322</v>
      </c>
      <c r="D767" s="329" t="s">
        <v>268</v>
      </c>
      <c r="E767" s="329" t="s">
        <v>1016</v>
      </c>
      <c r="F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  <c r="R767" s="329"/>
      <c r="S767" s="329"/>
      <c r="T767" s="329" t="s">
        <v>752</v>
      </c>
      <c r="U767" s="329"/>
      <c r="V767" s="330"/>
      <c r="W767" s="330"/>
      <c r="X767" s="330"/>
      <c r="Y767" s="330"/>
      <c r="Z767" s="331" t="s">
        <v>751</v>
      </c>
      <c r="AA767" s="340">
        <v>1000</v>
      </c>
      <c r="AB767" s="341"/>
      <c r="AC767" s="341"/>
      <c r="AD767" s="340">
        <v>991</v>
      </c>
      <c r="AE767" s="340">
        <v>1013.9</v>
      </c>
      <c r="AF767" s="331" t="s">
        <v>751</v>
      </c>
    </row>
    <row r="768" spans="1:32" ht="32.25" customHeight="1">
      <c r="A768" s="328" t="s">
        <v>1017</v>
      </c>
      <c r="B768" s="329" t="s">
        <v>151</v>
      </c>
      <c r="C768" s="329" t="s">
        <v>322</v>
      </c>
      <c r="D768" s="329" t="s">
        <v>268</v>
      </c>
      <c r="E768" s="329" t="s">
        <v>1018</v>
      </c>
      <c r="F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  <c r="R768" s="329"/>
      <c r="S768" s="329"/>
      <c r="T768" s="329"/>
      <c r="U768" s="329"/>
      <c r="V768" s="330"/>
      <c r="W768" s="330"/>
      <c r="X768" s="330"/>
      <c r="Y768" s="330"/>
      <c r="Z768" s="331" t="s">
        <v>1017</v>
      </c>
      <c r="AA768" s="340">
        <v>800</v>
      </c>
      <c r="AB768" s="341"/>
      <c r="AC768" s="341"/>
      <c r="AD768" s="340">
        <v>792.8</v>
      </c>
      <c r="AE768" s="340">
        <v>811.1</v>
      </c>
      <c r="AF768" s="331" t="s">
        <v>1017</v>
      </c>
    </row>
    <row r="769" spans="1:32" ht="29.25" customHeight="1">
      <c r="A769" s="328" t="s">
        <v>908</v>
      </c>
      <c r="B769" s="329" t="s">
        <v>151</v>
      </c>
      <c r="C769" s="329" t="s">
        <v>322</v>
      </c>
      <c r="D769" s="329" t="s">
        <v>268</v>
      </c>
      <c r="E769" s="329" t="s">
        <v>1018</v>
      </c>
      <c r="F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  <c r="R769" s="329"/>
      <c r="S769" s="329"/>
      <c r="T769" s="329" t="s">
        <v>746</v>
      </c>
      <c r="U769" s="329"/>
      <c r="V769" s="330"/>
      <c r="W769" s="330"/>
      <c r="X769" s="330"/>
      <c r="Y769" s="330"/>
      <c r="Z769" s="331" t="s">
        <v>908</v>
      </c>
      <c r="AA769" s="340">
        <v>200</v>
      </c>
      <c r="AB769" s="341"/>
      <c r="AC769" s="341"/>
      <c r="AD769" s="340">
        <v>198.2</v>
      </c>
      <c r="AE769" s="340">
        <v>202.8</v>
      </c>
      <c r="AF769" s="331" t="s">
        <v>908</v>
      </c>
    </row>
    <row r="770" spans="1:32" ht="39" customHeight="1">
      <c r="A770" s="328" t="s">
        <v>751</v>
      </c>
      <c r="B770" s="329" t="s">
        <v>151</v>
      </c>
      <c r="C770" s="329" t="s">
        <v>322</v>
      </c>
      <c r="D770" s="329" t="s">
        <v>268</v>
      </c>
      <c r="E770" s="329" t="s">
        <v>1018</v>
      </c>
      <c r="F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  <c r="R770" s="329"/>
      <c r="S770" s="329"/>
      <c r="T770" s="329" t="s">
        <v>752</v>
      </c>
      <c r="U770" s="329"/>
      <c r="V770" s="330"/>
      <c r="W770" s="330"/>
      <c r="X770" s="330"/>
      <c r="Y770" s="330"/>
      <c r="Z770" s="331" t="s">
        <v>751</v>
      </c>
      <c r="AA770" s="340">
        <v>600</v>
      </c>
      <c r="AB770" s="341"/>
      <c r="AC770" s="341"/>
      <c r="AD770" s="340">
        <v>594.6</v>
      </c>
      <c r="AE770" s="340">
        <v>608.3</v>
      </c>
      <c r="AF770" s="331" t="s">
        <v>751</v>
      </c>
    </row>
    <row r="771" spans="1:32" ht="30" customHeight="1">
      <c r="A771" s="328" t="s">
        <v>305</v>
      </c>
      <c r="B771" s="329" t="s">
        <v>151</v>
      </c>
      <c r="C771" s="329" t="s">
        <v>322</v>
      </c>
      <c r="D771" s="329" t="s">
        <v>268</v>
      </c>
      <c r="E771" s="329" t="s">
        <v>1019</v>
      </c>
      <c r="F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  <c r="R771" s="329"/>
      <c r="S771" s="329"/>
      <c r="T771" s="329"/>
      <c r="U771" s="329"/>
      <c r="V771" s="330"/>
      <c r="W771" s="330"/>
      <c r="X771" s="330"/>
      <c r="Y771" s="330"/>
      <c r="Z771" s="331" t="s">
        <v>305</v>
      </c>
      <c r="AA771" s="340">
        <v>22944</v>
      </c>
      <c r="AB771" s="341"/>
      <c r="AC771" s="341"/>
      <c r="AD771" s="340">
        <v>13123</v>
      </c>
      <c r="AE771" s="340">
        <v>11980</v>
      </c>
      <c r="AF771" s="331" t="s">
        <v>305</v>
      </c>
    </row>
    <row r="772" spans="1:32" ht="34.5" customHeight="1">
      <c r="A772" s="328" t="s">
        <v>751</v>
      </c>
      <c r="B772" s="329" t="s">
        <v>151</v>
      </c>
      <c r="C772" s="329" t="s">
        <v>322</v>
      </c>
      <c r="D772" s="329" t="s">
        <v>268</v>
      </c>
      <c r="E772" s="329" t="s">
        <v>1019</v>
      </c>
      <c r="F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  <c r="R772" s="329"/>
      <c r="S772" s="329"/>
      <c r="T772" s="329" t="s">
        <v>752</v>
      </c>
      <c r="U772" s="329"/>
      <c r="V772" s="330"/>
      <c r="W772" s="330"/>
      <c r="X772" s="330"/>
      <c r="Y772" s="330"/>
      <c r="Z772" s="331" t="s">
        <v>751</v>
      </c>
      <c r="AA772" s="340">
        <v>22944</v>
      </c>
      <c r="AB772" s="341"/>
      <c r="AC772" s="341"/>
      <c r="AD772" s="340">
        <v>13123</v>
      </c>
      <c r="AE772" s="340">
        <v>11980</v>
      </c>
      <c r="AF772" s="331" t="s">
        <v>751</v>
      </c>
    </row>
    <row r="773" spans="1:32" ht="33" customHeight="1">
      <c r="A773" s="328" t="s">
        <v>1007</v>
      </c>
      <c r="B773" s="329" t="s">
        <v>151</v>
      </c>
      <c r="C773" s="329" t="s">
        <v>322</v>
      </c>
      <c r="D773" s="329" t="s">
        <v>268</v>
      </c>
      <c r="E773" s="329" t="s">
        <v>1020</v>
      </c>
      <c r="F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  <c r="R773" s="329"/>
      <c r="S773" s="329"/>
      <c r="T773" s="329"/>
      <c r="U773" s="329"/>
      <c r="V773" s="330"/>
      <c r="W773" s="330"/>
      <c r="X773" s="330"/>
      <c r="Y773" s="330"/>
      <c r="Z773" s="331" t="s">
        <v>1007</v>
      </c>
      <c r="AA773" s="340">
        <v>150</v>
      </c>
      <c r="AB773" s="341"/>
      <c r="AC773" s="341"/>
      <c r="AD773" s="340"/>
      <c r="AE773" s="340"/>
      <c r="AF773" s="331" t="s">
        <v>1007</v>
      </c>
    </row>
    <row r="774" spans="1:32" ht="32.25" customHeight="1">
      <c r="A774" s="328" t="s">
        <v>751</v>
      </c>
      <c r="B774" s="329" t="s">
        <v>151</v>
      </c>
      <c r="C774" s="329" t="s">
        <v>322</v>
      </c>
      <c r="D774" s="329" t="s">
        <v>268</v>
      </c>
      <c r="E774" s="329" t="s">
        <v>1020</v>
      </c>
      <c r="F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  <c r="R774" s="329"/>
      <c r="S774" s="329"/>
      <c r="T774" s="329" t="s">
        <v>752</v>
      </c>
      <c r="U774" s="329"/>
      <c r="V774" s="330"/>
      <c r="W774" s="330"/>
      <c r="X774" s="330"/>
      <c r="Y774" s="330"/>
      <c r="Z774" s="331" t="s">
        <v>751</v>
      </c>
      <c r="AA774" s="340">
        <v>150</v>
      </c>
      <c r="AB774" s="341"/>
      <c r="AC774" s="341"/>
      <c r="AD774" s="340"/>
      <c r="AE774" s="340"/>
      <c r="AF774" s="331" t="s">
        <v>751</v>
      </c>
    </row>
    <row r="775" spans="1:32" ht="31.5" customHeight="1">
      <c r="A775" s="328" t="s">
        <v>308</v>
      </c>
      <c r="B775" s="329" t="s">
        <v>151</v>
      </c>
      <c r="C775" s="329" t="s">
        <v>322</v>
      </c>
      <c r="D775" s="329" t="s">
        <v>268</v>
      </c>
      <c r="E775" s="329" t="s">
        <v>1023</v>
      </c>
      <c r="F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  <c r="R775" s="329"/>
      <c r="S775" s="329"/>
      <c r="T775" s="329"/>
      <c r="U775" s="329"/>
      <c r="V775" s="330"/>
      <c r="W775" s="330"/>
      <c r="X775" s="330"/>
      <c r="Y775" s="330"/>
      <c r="Z775" s="331" t="s">
        <v>308</v>
      </c>
      <c r="AA775" s="340">
        <v>75349</v>
      </c>
      <c r="AB775" s="341"/>
      <c r="AC775" s="341"/>
      <c r="AD775" s="340">
        <v>20958.9</v>
      </c>
      <c r="AE775" s="340">
        <v>21372.3</v>
      </c>
      <c r="AF775" s="331" t="s">
        <v>308</v>
      </c>
    </row>
    <row r="776" spans="1:32" ht="24" customHeight="1">
      <c r="A776" s="328" t="s">
        <v>291</v>
      </c>
      <c r="B776" s="329" t="s">
        <v>151</v>
      </c>
      <c r="C776" s="329" t="s">
        <v>322</v>
      </c>
      <c r="D776" s="329" t="s">
        <v>268</v>
      </c>
      <c r="E776" s="329" t="s">
        <v>1024</v>
      </c>
      <c r="F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  <c r="R776" s="329"/>
      <c r="S776" s="329"/>
      <c r="T776" s="329"/>
      <c r="U776" s="329"/>
      <c r="V776" s="330"/>
      <c r="W776" s="330"/>
      <c r="X776" s="330"/>
      <c r="Y776" s="330"/>
      <c r="Z776" s="331" t="s">
        <v>291</v>
      </c>
      <c r="AA776" s="340">
        <v>10808</v>
      </c>
      <c r="AB776" s="341"/>
      <c r="AC776" s="341"/>
      <c r="AD776" s="340">
        <v>7432.3</v>
      </c>
      <c r="AE776" s="340">
        <v>7603.8</v>
      </c>
      <c r="AF776" s="331" t="s">
        <v>291</v>
      </c>
    </row>
    <row r="777" spans="1:32" ht="37.5" customHeight="1">
      <c r="A777" s="328" t="s">
        <v>751</v>
      </c>
      <c r="B777" s="329" t="s">
        <v>151</v>
      </c>
      <c r="C777" s="329" t="s">
        <v>322</v>
      </c>
      <c r="D777" s="329" t="s">
        <v>268</v>
      </c>
      <c r="E777" s="329" t="s">
        <v>1024</v>
      </c>
      <c r="F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  <c r="R777" s="329"/>
      <c r="S777" s="329"/>
      <c r="T777" s="329" t="s">
        <v>752</v>
      </c>
      <c r="U777" s="329"/>
      <c r="V777" s="330"/>
      <c r="W777" s="330"/>
      <c r="X777" s="330"/>
      <c r="Y777" s="330"/>
      <c r="Z777" s="331" t="s">
        <v>751</v>
      </c>
      <c r="AA777" s="340">
        <v>10808</v>
      </c>
      <c r="AB777" s="341"/>
      <c r="AC777" s="341"/>
      <c r="AD777" s="340">
        <v>7432.3</v>
      </c>
      <c r="AE777" s="340">
        <v>7603.8</v>
      </c>
      <c r="AF777" s="331" t="s">
        <v>751</v>
      </c>
    </row>
    <row r="778" spans="1:32" ht="27" customHeight="1">
      <c r="A778" s="328" t="s">
        <v>1025</v>
      </c>
      <c r="B778" s="329" t="s">
        <v>151</v>
      </c>
      <c r="C778" s="329" t="s">
        <v>322</v>
      </c>
      <c r="D778" s="329" t="s">
        <v>268</v>
      </c>
      <c r="E778" s="329" t="s">
        <v>1026</v>
      </c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329"/>
      <c r="S778" s="329"/>
      <c r="T778" s="329"/>
      <c r="U778" s="329"/>
      <c r="V778" s="330"/>
      <c r="W778" s="330"/>
      <c r="X778" s="330"/>
      <c r="Y778" s="330"/>
      <c r="Z778" s="331" t="s">
        <v>1025</v>
      </c>
      <c r="AA778" s="340">
        <v>3400</v>
      </c>
      <c r="AB778" s="341"/>
      <c r="AC778" s="341"/>
      <c r="AD778" s="340">
        <v>3369.3</v>
      </c>
      <c r="AE778" s="340">
        <v>3447</v>
      </c>
      <c r="AF778" s="331" t="s">
        <v>1025</v>
      </c>
    </row>
    <row r="779" spans="1:32" ht="33" customHeight="1">
      <c r="A779" s="328" t="s">
        <v>751</v>
      </c>
      <c r="B779" s="329" t="s">
        <v>151</v>
      </c>
      <c r="C779" s="329" t="s">
        <v>322</v>
      </c>
      <c r="D779" s="329" t="s">
        <v>268</v>
      </c>
      <c r="E779" s="329" t="s">
        <v>1026</v>
      </c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329"/>
      <c r="S779" s="329"/>
      <c r="T779" s="329" t="s">
        <v>752</v>
      </c>
      <c r="U779" s="329"/>
      <c r="V779" s="330"/>
      <c r="W779" s="330"/>
      <c r="X779" s="330"/>
      <c r="Y779" s="330"/>
      <c r="Z779" s="331" t="s">
        <v>751</v>
      </c>
      <c r="AA779" s="340">
        <v>3400</v>
      </c>
      <c r="AB779" s="341"/>
      <c r="AC779" s="341"/>
      <c r="AD779" s="340">
        <v>3369.3</v>
      </c>
      <c r="AE779" s="340">
        <v>3447</v>
      </c>
      <c r="AF779" s="331" t="s">
        <v>751</v>
      </c>
    </row>
    <row r="780" spans="1:32" ht="33" customHeight="1">
      <c r="A780" s="328" t="s">
        <v>309</v>
      </c>
      <c r="B780" s="329" t="s">
        <v>151</v>
      </c>
      <c r="C780" s="329" t="s">
        <v>322</v>
      </c>
      <c r="D780" s="329" t="s">
        <v>268</v>
      </c>
      <c r="E780" s="329" t="s">
        <v>1027</v>
      </c>
      <c r="F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  <c r="R780" s="329"/>
      <c r="S780" s="329"/>
      <c r="T780" s="329"/>
      <c r="U780" s="329"/>
      <c r="V780" s="330"/>
      <c r="W780" s="330"/>
      <c r="X780" s="330"/>
      <c r="Y780" s="330"/>
      <c r="Z780" s="331" t="s">
        <v>309</v>
      </c>
      <c r="AA780" s="340">
        <v>1500</v>
      </c>
      <c r="AB780" s="341"/>
      <c r="AC780" s="341"/>
      <c r="AD780" s="340">
        <v>1486.5</v>
      </c>
      <c r="AE780" s="340">
        <v>1520.8</v>
      </c>
      <c r="AF780" s="331" t="s">
        <v>309</v>
      </c>
    </row>
    <row r="781" spans="1:32" ht="34.5" customHeight="1">
      <c r="A781" s="328" t="s">
        <v>751</v>
      </c>
      <c r="B781" s="329" t="s">
        <v>151</v>
      </c>
      <c r="C781" s="329" t="s">
        <v>322</v>
      </c>
      <c r="D781" s="329" t="s">
        <v>268</v>
      </c>
      <c r="E781" s="329" t="s">
        <v>1027</v>
      </c>
      <c r="F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  <c r="R781" s="329"/>
      <c r="S781" s="329"/>
      <c r="T781" s="329" t="s">
        <v>752</v>
      </c>
      <c r="U781" s="329"/>
      <c r="V781" s="330"/>
      <c r="W781" s="330"/>
      <c r="X781" s="330"/>
      <c r="Y781" s="330"/>
      <c r="Z781" s="331" t="s">
        <v>751</v>
      </c>
      <c r="AA781" s="340">
        <v>1500</v>
      </c>
      <c r="AB781" s="341"/>
      <c r="AC781" s="341"/>
      <c r="AD781" s="340">
        <v>1486.5</v>
      </c>
      <c r="AE781" s="340">
        <v>1520.8</v>
      </c>
      <c r="AF781" s="331" t="s">
        <v>751</v>
      </c>
    </row>
    <row r="782" spans="1:32" ht="22.5" customHeight="1">
      <c r="A782" s="328" t="s">
        <v>311</v>
      </c>
      <c r="B782" s="329" t="s">
        <v>151</v>
      </c>
      <c r="C782" s="329" t="s">
        <v>322</v>
      </c>
      <c r="D782" s="329" t="s">
        <v>268</v>
      </c>
      <c r="E782" s="329" t="s">
        <v>1028</v>
      </c>
      <c r="F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  <c r="R782" s="329"/>
      <c r="S782" s="329"/>
      <c r="T782" s="329"/>
      <c r="U782" s="329"/>
      <c r="V782" s="330"/>
      <c r="W782" s="330"/>
      <c r="X782" s="330"/>
      <c r="Y782" s="330"/>
      <c r="Z782" s="331" t="s">
        <v>311</v>
      </c>
      <c r="AA782" s="340">
        <v>50087</v>
      </c>
      <c r="AB782" s="341"/>
      <c r="AC782" s="341"/>
      <c r="AD782" s="340"/>
      <c r="AE782" s="340"/>
      <c r="AF782" s="331" t="s">
        <v>311</v>
      </c>
    </row>
    <row r="783" spans="1:32" ht="35.25" customHeight="1">
      <c r="A783" s="328" t="s">
        <v>751</v>
      </c>
      <c r="B783" s="329" t="s">
        <v>151</v>
      </c>
      <c r="C783" s="329" t="s">
        <v>322</v>
      </c>
      <c r="D783" s="329" t="s">
        <v>268</v>
      </c>
      <c r="E783" s="329" t="s">
        <v>1028</v>
      </c>
      <c r="F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  <c r="R783" s="329"/>
      <c r="S783" s="329"/>
      <c r="T783" s="329" t="s">
        <v>752</v>
      </c>
      <c r="U783" s="329"/>
      <c r="V783" s="330"/>
      <c r="W783" s="330"/>
      <c r="X783" s="330"/>
      <c r="Y783" s="330"/>
      <c r="Z783" s="331" t="s">
        <v>751</v>
      </c>
      <c r="AA783" s="340">
        <v>50087</v>
      </c>
      <c r="AB783" s="341"/>
      <c r="AC783" s="341"/>
      <c r="AD783" s="340"/>
      <c r="AE783" s="340"/>
      <c r="AF783" s="331" t="s">
        <v>751</v>
      </c>
    </row>
    <row r="784" spans="1:32" ht="53.25" customHeight="1">
      <c r="A784" s="328" t="s">
        <v>310</v>
      </c>
      <c r="B784" s="329" t="s">
        <v>151</v>
      </c>
      <c r="C784" s="329" t="s">
        <v>322</v>
      </c>
      <c r="D784" s="329" t="s">
        <v>268</v>
      </c>
      <c r="E784" s="329" t="s">
        <v>1029</v>
      </c>
      <c r="F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  <c r="R784" s="329"/>
      <c r="S784" s="329"/>
      <c r="T784" s="329"/>
      <c r="U784" s="329"/>
      <c r="V784" s="330"/>
      <c r="W784" s="330"/>
      <c r="X784" s="330"/>
      <c r="Y784" s="330"/>
      <c r="Z784" s="331" t="s">
        <v>310</v>
      </c>
      <c r="AA784" s="340">
        <v>300</v>
      </c>
      <c r="AB784" s="341"/>
      <c r="AC784" s="341"/>
      <c r="AD784" s="340">
        <v>297.3</v>
      </c>
      <c r="AE784" s="340">
        <v>304.2</v>
      </c>
      <c r="AF784" s="331" t="s">
        <v>310</v>
      </c>
    </row>
    <row r="785" spans="1:32" ht="32.25" customHeight="1">
      <c r="A785" s="328" t="s">
        <v>751</v>
      </c>
      <c r="B785" s="329" t="s">
        <v>151</v>
      </c>
      <c r="C785" s="329" t="s">
        <v>322</v>
      </c>
      <c r="D785" s="329" t="s">
        <v>268</v>
      </c>
      <c r="E785" s="329" t="s">
        <v>1029</v>
      </c>
      <c r="F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  <c r="R785" s="329"/>
      <c r="S785" s="329"/>
      <c r="T785" s="329" t="s">
        <v>752</v>
      </c>
      <c r="U785" s="329"/>
      <c r="V785" s="330"/>
      <c r="W785" s="330"/>
      <c r="X785" s="330"/>
      <c r="Y785" s="330"/>
      <c r="Z785" s="331" t="s">
        <v>751</v>
      </c>
      <c r="AA785" s="340">
        <v>300</v>
      </c>
      <c r="AB785" s="341"/>
      <c r="AC785" s="341"/>
      <c r="AD785" s="340">
        <v>297.3</v>
      </c>
      <c r="AE785" s="340">
        <v>304.2</v>
      </c>
      <c r="AF785" s="331" t="s">
        <v>751</v>
      </c>
    </row>
    <row r="786" spans="1:32" ht="48.75" customHeight="1">
      <c r="A786" s="328" t="s">
        <v>310</v>
      </c>
      <c r="B786" s="329" t="s">
        <v>151</v>
      </c>
      <c r="C786" s="329" t="s">
        <v>322</v>
      </c>
      <c r="D786" s="329" t="s">
        <v>268</v>
      </c>
      <c r="E786" s="329" t="s">
        <v>1030</v>
      </c>
      <c r="F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  <c r="R786" s="329"/>
      <c r="S786" s="329"/>
      <c r="T786" s="329"/>
      <c r="U786" s="329"/>
      <c r="V786" s="330"/>
      <c r="W786" s="330"/>
      <c r="X786" s="330"/>
      <c r="Y786" s="330"/>
      <c r="Z786" s="331" t="s">
        <v>310</v>
      </c>
      <c r="AA786" s="340">
        <v>3874</v>
      </c>
      <c r="AB786" s="341"/>
      <c r="AC786" s="341"/>
      <c r="AD786" s="340">
        <v>3042</v>
      </c>
      <c r="AE786" s="340">
        <v>3042</v>
      </c>
      <c r="AF786" s="331" t="s">
        <v>310</v>
      </c>
    </row>
    <row r="787" spans="1:32" ht="36.75" customHeight="1">
      <c r="A787" s="328" t="s">
        <v>751</v>
      </c>
      <c r="B787" s="329" t="s">
        <v>151</v>
      </c>
      <c r="C787" s="329" t="s">
        <v>322</v>
      </c>
      <c r="D787" s="329" t="s">
        <v>268</v>
      </c>
      <c r="E787" s="329" t="s">
        <v>1030</v>
      </c>
      <c r="F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  <c r="R787" s="329"/>
      <c r="S787" s="329"/>
      <c r="T787" s="329" t="s">
        <v>752</v>
      </c>
      <c r="U787" s="329"/>
      <c r="V787" s="330"/>
      <c r="W787" s="330"/>
      <c r="X787" s="330"/>
      <c r="Y787" s="330"/>
      <c r="Z787" s="331" t="s">
        <v>751</v>
      </c>
      <c r="AA787" s="340">
        <v>3874</v>
      </c>
      <c r="AB787" s="341"/>
      <c r="AC787" s="341"/>
      <c r="AD787" s="340">
        <v>3042</v>
      </c>
      <c r="AE787" s="340">
        <v>3042</v>
      </c>
      <c r="AF787" s="331" t="s">
        <v>751</v>
      </c>
    </row>
    <row r="788" spans="1:32" ht="18" customHeight="1">
      <c r="A788" s="328" t="s">
        <v>311</v>
      </c>
      <c r="B788" s="329" t="s">
        <v>151</v>
      </c>
      <c r="C788" s="329" t="s">
        <v>322</v>
      </c>
      <c r="D788" s="329" t="s">
        <v>268</v>
      </c>
      <c r="E788" s="329" t="s">
        <v>1031</v>
      </c>
      <c r="F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  <c r="R788" s="329"/>
      <c r="S788" s="329"/>
      <c r="T788" s="329"/>
      <c r="U788" s="329"/>
      <c r="V788" s="330"/>
      <c r="W788" s="330"/>
      <c r="X788" s="330"/>
      <c r="Y788" s="330"/>
      <c r="Z788" s="331" t="s">
        <v>311</v>
      </c>
      <c r="AA788" s="340">
        <v>5380</v>
      </c>
      <c r="AB788" s="341"/>
      <c r="AC788" s="341"/>
      <c r="AD788" s="340">
        <v>5331.5</v>
      </c>
      <c r="AE788" s="340">
        <v>5454.5</v>
      </c>
      <c r="AF788" s="331" t="s">
        <v>311</v>
      </c>
    </row>
    <row r="789" spans="1:32" ht="38.25" customHeight="1">
      <c r="A789" s="328" t="s">
        <v>751</v>
      </c>
      <c r="B789" s="329" t="s">
        <v>151</v>
      </c>
      <c r="C789" s="329" t="s">
        <v>322</v>
      </c>
      <c r="D789" s="329" t="s">
        <v>268</v>
      </c>
      <c r="E789" s="329" t="s">
        <v>1031</v>
      </c>
      <c r="F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  <c r="R789" s="329"/>
      <c r="S789" s="329"/>
      <c r="T789" s="329" t="s">
        <v>752</v>
      </c>
      <c r="U789" s="329"/>
      <c r="V789" s="330"/>
      <c r="W789" s="330"/>
      <c r="X789" s="330"/>
      <c r="Y789" s="330"/>
      <c r="Z789" s="331" t="s">
        <v>751</v>
      </c>
      <c r="AA789" s="340">
        <v>5380</v>
      </c>
      <c r="AB789" s="341"/>
      <c r="AC789" s="341"/>
      <c r="AD789" s="340">
        <v>5331.5</v>
      </c>
      <c r="AE789" s="340">
        <v>5454.5</v>
      </c>
      <c r="AF789" s="331" t="s">
        <v>751</v>
      </c>
    </row>
    <row r="790" spans="1:32" ht="23.25" customHeight="1">
      <c r="A790" s="328" t="s">
        <v>1272</v>
      </c>
      <c r="B790" s="329" t="s">
        <v>151</v>
      </c>
      <c r="C790" s="329" t="s">
        <v>322</v>
      </c>
      <c r="D790" s="329" t="s">
        <v>268</v>
      </c>
      <c r="E790" s="329" t="s">
        <v>1273</v>
      </c>
      <c r="F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  <c r="R790" s="329"/>
      <c r="S790" s="329"/>
      <c r="T790" s="329"/>
      <c r="U790" s="329"/>
      <c r="V790" s="330"/>
      <c r="W790" s="330"/>
      <c r="X790" s="330"/>
      <c r="Y790" s="330"/>
      <c r="Z790" s="331" t="s">
        <v>1272</v>
      </c>
      <c r="AA790" s="340">
        <v>2324.2</v>
      </c>
      <c r="AB790" s="341"/>
      <c r="AC790" s="341"/>
      <c r="AD790" s="340"/>
      <c r="AE790" s="340"/>
      <c r="AF790" s="331" t="s">
        <v>1272</v>
      </c>
    </row>
    <row r="791" spans="1:32" ht="20.25" customHeight="1">
      <c r="A791" s="328" t="s">
        <v>386</v>
      </c>
      <c r="B791" s="329" t="s">
        <v>151</v>
      </c>
      <c r="C791" s="329" t="s">
        <v>322</v>
      </c>
      <c r="D791" s="329" t="s">
        <v>268</v>
      </c>
      <c r="E791" s="329" t="s">
        <v>1274</v>
      </c>
      <c r="F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  <c r="R791" s="329"/>
      <c r="S791" s="329"/>
      <c r="T791" s="329"/>
      <c r="U791" s="329"/>
      <c r="V791" s="330"/>
      <c r="W791" s="330"/>
      <c r="X791" s="330"/>
      <c r="Y791" s="330"/>
      <c r="Z791" s="331" t="s">
        <v>386</v>
      </c>
      <c r="AA791" s="340">
        <v>2324.2</v>
      </c>
      <c r="AB791" s="341"/>
      <c r="AC791" s="341"/>
      <c r="AD791" s="340"/>
      <c r="AE791" s="340"/>
      <c r="AF791" s="331" t="s">
        <v>386</v>
      </c>
    </row>
    <row r="792" spans="1:32" ht="20.25" customHeight="1">
      <c r="A792" s="328" t="s">
        <v>386</v>
      </c>
      <c r="B792" s="329" t="s">
        <v>151</v>
      </c>
      <c r="C792" s="329" t="s">
        <v>322</v>
      </c>
      <c r="D792" s="329" t="s">
        <v>268</v>
      </c>
      <c r="E792" s="329" t="s">
        <v>1275</v>
      </c>
      <c r="F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  <c r="R792" s="329"/>
      <c r="S792" s="329"/>
      <c r="T792" s="329"/>
      <c r="U792" s="329"/>
      <c r="V792" s="330"/>
      <c r="W792" s="330"/>
      <c r="X792" s="330"/>
      <c r="Y792" s="330"/>
      <c r="Z792" s="331" t="s">
        <v>386</v>
      </c>
      <c r="AA792" s="340">
        <v>2324.2</v>
      </c>
      <c r="AB792" s="341"/>
      <c r="AC792" s="341"/>
      <c r="AD792" s="340"/>
      <c r="AE792" s="340"/>
      <c r="AF792" s="331" t="s">
        <v>386</v>
      </c>
    </row>
    <row r="793" spans="1:32" ht="26.25" customHeight="1">
      <c r="A793" s="328" t="s">
        <v>291</v>
      </c>
      <c r="B793" s="329" t="s">
        <v>151</v>
      </c>
      <c r="C793" s="329" t="s">
        <v>322</v>
      </c>
      <c r="D793" s="329" t="s">
        <v>268</v>
      </c>
      <c r="E793" s="329" t="s">
        <v>1277</v>
      </c>
      <c r="F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  <c r="R793" s="329"/>
      <c r="S793" s="329"/>
      <c r="T793" s="329"/>
      <c r="U793" s="329"/>
      <c r="V793" s="330"/>
      <c r="W793" s="330"/>
      <c r="X793" s="330"/>
      <c r="Y793" s="330"/>
      <c r="Z793" s="331" t="s">
        <v>291</v>
      </c>
      <c r="AA793" s="340">
        <v>2324.2</v>
      </c>
      <c r="AB793" s="341"/>
      <c r="AC793" s="341"/>
      <c r="AD793" s="340"/>
      <c r="AE793" s="340"/>
      <c r="AF793" s="331" t="s">
        <v>291</v>
      </c>
    </row>
    <row r="794" spans="1:32" ht="35.25" customHeight="1">
      <c r="A794" s="328" t="s">
        <v>751</v>
      </c>
      <c r="B794" s="329" t="s">
        <v>151</v>
      </c>
      <c r="C794" s="329" t="s">
        <v>322</v>
      </c>
      <c r="D794" s="329" t="s">
        <v>268</v>
      </c>
      <c r="E794" s="329" t="s">
        <v>1277</v>
      </c>
      <c r="F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  <c r="R794" s="329"/>
      <c r="S794" s="329"/>
      <c r="T794" s="329" t="s">
        <v>752</v>
      </c>
      <c r="U794" s="329"/>
      <c r="V794" s="330"/>
      <c r="W794" s="330"/>
      <c r="X794" s="330"/>
      <c r="Y794" s="330"/>
      <c r="Z794" s="331" t="s">
        <v>751</v>
      </c>
      <c r="AA794" s="340">
        <v>2324.2</v>
      </c>
      <c r="AB794" s="341"/>
      <c r="AC794" s="341"/>
      <c r="AD794" s="340"/>
      <c r="AE794" s="340"/>
      <c r="AF794" s="331" t="s">
        <v>751</v>
      </c>
    </row>
    <row r="795" spans="1:32" ht="17.25" customHeight="1">
      <c r="A795" s="326" t="s">
        <v>202</v>
      </c>
      <c r="B795" s="319" t="s">
        <v>151</v>
      </c>
      <c r="C795" s="319" t="s">
        <v>322</v>
      </c>
      <c r="D795" s="319" t="s">
        <v>277</v>
      </c>
      <c r="E795" s="319"/>
      <c r="F795" s="319"/>
      <c r="G795" s="319"/>
      <c r="H795" s="319"/>
      <c r="I795" s="319"/>
      <c r="J795" s="319"/>
      <c r="K795" s="319"/>
      <c r="L795" s="319"/>
      <c r="M795" s="319"/>
      <c r="N795" s="319"/>
      <c r="O795" s="319"/>
      <c r="P795" s="319"/>
      <c r="Q795" s="319"/>
      <c r="R795" s="319"/>
      <c r="S795" s="319"/>
      <c r="T795" s="319"/>
      <c r="U795" s="319"/>
      <c r="V795" s="324"/>
      <c r="W795" s="324"/>
      <c r="X795" s="324"/>
      <c r="Y795" s="324"/>
      <c r="Z795" s="327" t="s">
        <v>202</v>
      </c>
      <c r="AA795" s="339">
        <v>158551.7</v>
      </c>
      <c r="AB795" s="338"/>
      <c r="AC795" s="338"/>
      <c r="AD795" s="339">
        <v>157141</v>
      </c>
      <c r="AE795" s="339">
        <v>160715.6</v>
      </c>
      <c r="AF795" s="327" t="s">
        <v>202</v>
      </c>
    </row>
    <row r="796" spans="1:32" ht="57" customHeight="1">
      <c r="A796" s="328" t="s">
        <v>295</v>
      </c>
      <c r="B796" s="329" t="s">
        <v>151</v>
      </c>
      <c r="C796" s="329" t="s">
        <v>322</v>
      </c>
      <c r="D796" s="329" t="s">
        <v>277</v>
      </c>
      <c r="E796" s="329" t="s">
        <v>993</v>
      </c>
      <c r="F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  <c r="R796" s="329"/>
      <c r="S796" s="329"/>
      <c r="T796" s="329"/>
      <c r="U796" s="329"/>
      <c r="V796" s="330"/>
      <c r="W796" s="330"/>
      <c r="X796" s="330"/>
      <c r="Y796" s="330"/>
      <c r="Z796" s="331" t="s">
        <v>295</v>
      </c>
      <c r="AA796" s="340">
        <v>158551.7</v>
      </c>
      <c r="AB796" s="341"/>
      <c r="AC796" s="341"/>
      <c r="AD796" s="340">
        <v>157141</v>
      </c>
      <c r="AE796" s="340">
        <v>160715.6</v>
      </c>
      <c r="AF796" s="331" t="s">
        <v>295</v>
      </c>
    </row>
    <row r="797" spans="1:32" ht="39" customHeight="1">
      <c r="A797" s="328" t="s">
        <v>413</v>
      </c>
      <c r="B797" s="329" t="s">
        <v>151</v>
      </c>
      <c r="C797" s="329" t="s">
        <v>322</v>
      </c>
      <c r="D797" s="329" t="s">
        <v>277</v>
      </c>
      <c r="E797" s="329" t="s">
        <v>1032</v>
      </c>
      <c r="F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  <c r="R797" s="329"/>
      <c r="S797" s="329"/>
      <c r="T797" s="329"/>
      <c r="U797" s="329"/>
      <c r="V797" s="330"/>
      <c r="W797" s="330"/>
      <c r="X797" s="330"/>
      <c r="Y797" s="330"/>
      <c r="Z797" s="331" t="s">
        <v>413</v>
      </c>
      <c r="AA797" s="340">
        <v>158551.7</v>
      </c>
      <c r="AB797" s="341"/>
      <c r="AC797" s="341"/>
      <c r="AD797" s="340">
        <v>157141</v>
      </c>
      <c r="AE797" s="340">
        <v>160715.6</v>
      </c>
      <c r="AF797" s="331" t="s">
        <v>413</v>
      </c>
    </row>
    <row r="798" spans="1:32" ht="34.5" customHeight="1">
      <c r="A798" s="328" t="s">
        <v>312</v>
      </c>
      <c r="B798" s="329" t="s">
        <v>151</v>
      </c>
      <c r="C798" s="329" t="s">
        <v>322</v>
      </c>
      <c r="D798" s="329" t="s">
        <v>277</v>
      </c>
      <c r="E798" s="329" t="s">
        <v>1033</v>
      </c>
      <c r="F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  <c r="R798" s="329"/>
      <c r="S798" s="329"/>
      <c r="T798" s="329"/>
      <c r="U798" s="329"/>
      <c r="V798" s="330"/>
      <c r="W798" s="330"/>
      <c r="X798" s="330"/>
      <c r="Y798" s="330"/>
      <c r="Z798" s="331" t="s">
        <v>312</v>
      </c>
      <c r="AA798" s="340">
        <v>153109.1</v>
      </c>
      <c r="AB798" s="341"/>
      <c r="AC798" s="341"/>
      <c r="AD798" s="340">
        <v>151727.7</v>
      </c>
      <c r="AE798" s="340">
        <v>155227.9</v>
      </c>
      <c r="AF798" s="331" t="s">
        <v>312</v>
      </c>
    </row>
    <row r="799" spans="1:32" ht="35.25" customHeight="1">
      <c r="A799" s="328" t="s">
        <v>954</v>
      </c>
      <c r="B799" s="329" t="s">
        <v>151</v>
      </c>
      <c r="C799" s="329" t="s">
        <v>322</v>
      </c>
      <c r="D799" s="329" t="s">
        <v>277</v>
      </c>
      <c r="E799" s="329" t="s">
        <v>1034</v>
      </c>
      <c r="F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  <c r="R799" s="329"/>
      <c r="S799" s="329"/>
      <c r="T799" s="329"/>
      <c r="U799" s="329"/>
      <c r="V799" s="330"/>
      <c r="W799" s="330"/>
      <c r="X799" s="330"/>
      <c r="Y799" s="330"/>
      <c r="Z799" s="331" t="s">
        <v>954</v>
      </c>
      <c r="AA799" s="340">
        <v>153109.1</v>
      </c>
      <c r="AB799" s="341"/>
      <c r="AC799" s="341"/>
      <c r="AD799" s="340">
        <v>151727.7</v>
      </c>
      <c r="AE799" s="340">
        <v>155227.9</v>
      </c>
      <c r="AF799" s="331" t="s">
        <v>954</v>
      </c>
    </row>
    <row r="800" spans="1:32" ht="34.5" customHeight="1">
      <c r="A800" s="328" t="s">
        <v>751</v>
      </c>
      <c r="B800" s="329" t="s">
        <v>151</v>
      </c>
      <c r="C800" s="329" t="s">
        <v>322</v>
      </c>
      <c r="D800" s="329" t="s">
        <v>277</v>
      </c>
      <c r="E800" s="329" t="s">
        <v>1034</v>
      </c>
      <c r="F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  <c r="R800" s="329"/>
      <c r="S800" s="329"/>
      <c r="T800" s="329" t="s">
        <v>752</v>
      </c>
      <c r="U800" s="329"/>
      <c r="V800" s="330"/>
      <c r="W800" s="330"/>
      <c r="X800" s="330"/>
      <c r="Y800" s="330"/>
      <c r="Z800" s="331" t="s">
        <v>751</v>
      </c>
      <c r="AA800" s="340">
        <v>153109.1</v>
      </c>
      <c r="AB800" s="341"/>
      <c r="AC800" s="341"/>
      <c r="AD800" s="340">
        <v>151727.7</v>
      </c>
      <c r="AE800" s="340">
        <v>155227.9</v>
      </c>
      <c r="AF800" s="331" t="s">
        <v>751</v>
      </c>
    </row>
    <row r="801" spans="1:32" ht="34.5" customHeight="1">
      <c r="A801" s="328" t="s">
        <v>313</v>
      </c>
      <c r="B801" s="329" t="s">
        <v>151</v>
      </c>
      <c r="C801" s="329" t="s">
        <v>322</v>
      </c>
      <c r="D801" s="329" t="s">
        <v>277</v>
      </c>
      <c r="E801" s="329" t="s">
        <v>1035</v>
      </c>
      <c r="F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  <c r="R801" s="329"/>
      <c r="S801" s="329"/>
      <c r="T801" s="329"/>
      <c r="U801" s="329"/>
      <c r="V801" s="330"/>
      <c r="W801" s="330"/>
      <c r="X801" s="330"/>
      <c r="Y801" s="330"/>
      <c r="Z801" s="331" t="s">
        <v>313</v>
      </c>
      <c r="AA801" s="340">
        <v>3242.6</v>
      </c>
      <c r="AB801" s="341"/>
      <c r="AC801" s="341"/>
      <c r="AD801" s="340">
        <v>3233.1</v>
      </c>
      <c r="AE801" s="340">
        <v>3257.1</v>
      </c>
      <c r="AF801" s="331" t="s">
        <v>313</v>
      </c>
    </row>
    <row r="802" spans="1:32" ht="33" customHeight="1">
      <c r="A802" s="328" t="s">
        <v>1017</v>
      </c>
      <c r="B802" s="329" t="s">
        <v>151</v>
      </c>
      <c r="C802" s="329" t="s">
        <v>322</v>
      </c>
      <c r="D802" s="329" t="s">
        <v>277</v>
      </c>
      <c r="E802" s="329" t="s">
        <v>1036</v>
      </c>
      <c r="F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  <c r="R802" s="329"/>
      <c r="S802" s="329"/>
      <c r="T802" s="329"/>
      <c r="U802" s="329"/>
      <c r="V802" s="330"/>
      <c r="W802" s="330"/>
      <c r="X802" s="330"/>
      <c r="Y802" s="330"/>
      <c r="Z802" s="331" t="s">
        <v>1017</v>
      </c>
      <c r="AA802" s="340">
        <v>800</v>
      </c>
      <c r="AB802" s="341"/>
      <c r="AC802" s="341"/>
      <c r="AD802" s="340">
        <v>792.8</v>
      </c>
      <c r="AE802" s="340">
        <v>811.1</v>
      </c>
      <c r="AF802" s="331" t="s">
        <v>1017</v>
      </c>
    </row>
    <row r="803" spans="1:32" ht="43.5" customHeight="1">
      <c r="A803" s="328" t="s">
        <v>751</v>
      </c>
      <c r="B803" s="329" t="s">
        <v>151</v>
      </c>
      <c r="C803" s="329" t="s">
        <v>322</v>
      </c>
      <c r="D803" s="329" t="s">
        <v>277</v>
      </c>
      <c r="E803" s="329" t="s">
        <v>1036</v>
      </c>
      <c r="F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  <c r="R803" s="329"/>
      <c r="S803" s="329"/>
      <c r="T803" s="329" t="s">
        <v>752</v>
      </c>
      <c r="U803" s="329"/>
      <c r="V803" s="330"/>
      <c r="W803" s="330"/>
      <c r="X803" s="330"/>
      <c r="Y803" s="330"/>
      <c r="Z803" s="331" t="s">
        <v>751</v>
      </c>
      <c r="AA803" s="340">
        <v>800</v>
      </c>
      <c r="AB803" s="341"/>
      <c r="AC803" s="341"/>
      <c r="AD803" s="340">
        <v>792.8</v>
      </c>
      <c r="AE803" s="340">
        <v>811.1</v>
      </c>
      <c r="AF803" s="331" t="s">
        <v>751</v>
      </c>
    </row>
    <row r="804" spans="1:32" ht="19.5" customHeight="1">
      <c r="A804" s="328" t="s">
        <v>1037</v>
      </c>
      <c r="B804" s="329" t="s">
        <v>151</v>
      </c>
      <c r="C804" s="329" t="s">
        <v>322</v>
      </c>
      <c r="D804" s="329" t="s">
        <v>277</v>
      </c>
      <c r="E804" s="329" t="s">
        <v>1038</v>
      </c>
      <c r="F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  <c r="R804" s="329"/>
      <c r="S804" s="329"/>
      <c r="T804" s="329"/>
      <c r="U804" s="329"/>
      <c r="V804" s="330"/>
      <c r="W804" s="330"/>
      <c r="X804" s="330"/>
      <c r="Y804" s="330"/>
      <c r="Z804" s="331" t="s">
        <v>1037</v>
      </c>
      <c r="AA804" s="340">
        <v>250</v>
      </c>
      <c r="AB804" s="341"/>
      <c r="AC804" s="341"/>
      <c r="AD804" s="340">
        <v>247.7</v>
      </c>
      <c r="AE804" s="340">
        <v>253.4</v>
      </c>
      <c r="AF804" s="331" t="s">
        <v>1037</v>
      </c>
    </row>
    <row r="805" spans="1:32" ht="39.75" customHeight="1">
      <c r="A805" s="328" t="s">
        <v>751</v>
      </c>
      <c r="B805" s="329" t="s">
        <v>151</v>
      </c>
      <c r="C805" s="329" t="s">
        <v>322</v>
      </c>
      <c r="D805" s="329" t="s">
        <v>277</v>
      </c>
      <c r="E805" s="329" t="s">
        <v>1038</v>
      </c>
      <c r="F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  <c r="R805" s="329"/>
      <c r="S805" s="329"/>
      <c r="T805" s="329" t="s">
        <v>752</v>
      </c>
      <c r="U805" s="329"/>
      <c r="V805" s="330"/>
      <c r="W805" s="330"/>
      <c r="X805" s="330"/>
      <c r="Y805" s="330"/>
      <c r="Z805" s="331" t="s">
        <v>751</v>
      </c>
      <c r="AA805" s="340">
        <v>250</v>
      </c>
      <c r="AB805" s="341"/>
      <c r="AC805" s="341"/>
      <c r="AD805" s="340">
        <v>247.7</v>
      </c>
      <c r="AE805" s="340">
        <v>253.4</v>
      </c>
      <c r="AF805" s="331" t="s">
        <v>751</v>
      </c>
    </row>
    <row r="806" spans="1:32" ht="35.25" customHeight="1">
      <c r="A806" s="328" t="s">
        <v>314</v>
      </c>
      <c r="B806" s="329" t="s">
        <v>151</v>
      </c>
      <c r="C806" s="329" t="s">
        <v>322</v>
      </c>
      <c r="D806" s="329" t="s">
        <v>277</v>
      </c>
      <c r="E806" s="329" t="s">
        <v>1039</v>
      </c>
      <c r="F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  <c r="R806" s="329"/>
      <c r="S806" s="329"/>
      <c r="T806" s="329"/>
      <c r="U806" s="329"/>
      <c r="V806" s="330"/>
      <c r="W806" s="330"/>
      <c r="X806" s="330"/>
      <c r="Y806" s="330"/>
      <c r="Z806" s="331" t="s">
        <v>314</v>
      </c>
      <c r="AA806" s="340">
        <v>2192.6</v>
      </c>
      <c r="AB806" s="341"/>
      <c r="AC806" s="341"/>
      <c r="AD806" s="340">
        <v>2192.6</v>
      </c>
      <c r="AE806" s="340">
        <v>2192.6</v>
      </c>
      <c r="AF806" s="331" t="s">
        <v>314</v>
      </c>
    </row>
    <row r="807" spans="1:32" ht="39" customHeight="1">
      <c r="A807" s="328" t="s">
        <v>751</v>
      </c>
      <c r="B807" s="329" t="s">
        <v>151</v>
      </c>
      <c r="C807" s="329" t="s">
        <v>322</v>
      </c>
      <c r="D807" s="329" t="s">
        <v>277</v>
      </c>
      <c r="E807" s="329" t="s">
        <v>1039</v>
      </c>
      <c r="F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  <c r="R807" s="329"/>
      <c r="S807" s="329"/>
      <c r="T807" s="329" t="s">
        <v>752</v>
      </c>
      <c r="U807" s="329"/>
      <c r="V807" s="330"/>
      <c r="W807" s="330"/>
      <c r="X807" s="330"/>
      <c r="Y807" s="330"/>
      <c r="Z807" s="331" t="s">
        <v>751</v>
      </c>
      <c r="AA807" s="340">
        <v>2192.6</v>
      </c>
      <c r="AB807" s="341"/>
      <c r="AC807" s="341"/>
      <c r="AD807" s="340">
        <v>2192.6</v>
      </c>
      <c r="AE807" s="340">
        <v>2192.6</v>
      </c>
      <c r="AF807" s="331" t="s">
        <v>751</v>
      </c>
    </row>
    <row r="808" spans="1:32" ht="33" customHeight="1">
      <c r="A808" s="328" t="s">
        <v>315</v>
      </c>
      <c r="B808" s="329" t="s">
        <v>151</v>
      </c>
      <c r="C808" s="329" t="s">
        <v>322</v>
      </c>
      <c r="D808" s="329" t="s">
        <v>277</v>
      </c>
      <c r="E808" s="329" t="s">
        <v>1040</v>
      </c>
      <c r="F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  <c r="R808" s="329"/>
      <c r="S808" s="329"/>
      <c r="T808" s="329"/>
      <c r="U808" s="329"/>
      <c r="V808" s="330"/>
      <c r="W808" s="330"/>
      <c r="X808" s="330"/>
      <c r="Y808" s="330"/>
      <c r="Z808" s="331" t="s">
        <v>315</v>
      </c>
      <c r="AA808" s="340">
        <v>2200</v>
      </c>
      <c r="AB808" s="341"/>
      <c r="AC808" s="341"/>
      <c r="AD808" s="340">
        <v>2180.2</v>
      </c>
      <c r="AE808" s="340">
        <v>2230.6</v>
      </c>
      <c r="AF808" s="331" t="s">
        <v>315</v>
      </c>
    </row>
    <row r="809" spans="1:32" ht="27" customHeight="1">
      <c r="A809" s="328" t="s">
        <v>291</v>
      </c>
      <c r="B809" s="329" t="s">
        <v>151</v>
      </c>
      <c r="C809" s="329" t="s">
        <v>322</v>
      </c>
      <c r="D809" s="329" t="s">
        <v>277</v>
      </c>
      <c r="E809" s="329" t="s">
        <v>1041</v>
      </c>
      <c r="F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  <c r="R809" s="329"/>
      <c r="S809" s="329"/>
      <c r="T809" s="329"/>
      <c r="U809" s="329"/>
      <c r="V809" s="330"/>
      <c r="W809" s="330"/>
      <c r="X809" s="330"/>
      <c r="Y809" s="330"/>
      <c r="Z809" s="331" t="s">
        <v>291</v>
      </c>
      <c r="AA809" s="340">
        <v>700</v>
      </c>
      <c r="AB809" s="341"/>
      <c r="AC809" s="341"/>
      <c r="AD809" s="340">
        <v>693.7</v>
      </c>
      <c r="AE809" s="340">
        <v>709.7</v>
      </c>
      <c r="AF809" s="331" t="s">
        <v>291</v>
      </c>
    </row>
    <row r="810" spans="1:32" ht="36" customHeight="1">
      <c r="A810" s="328" t="s">
        <v>751</v>
      </c>
      <c r="B810" s="329" t="s">
        <v>151</v>
      </c>
      <c r="C810" s="329" t="s">
        <v>322</v>
      </c>
      <c r="D810" s="329" t="s">
        <v>277</v>
      </c>
      <c r="E810" s="329" t="s">
        <v>1041</v>
      </c>
      <c r="F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  <c r="R810" s="329"/>
      <c r="S810" s="329"/>
      <c r="T810" s="329" t="s">
        <v>752</v>
      </c>
      <c r="U810" s="329"/>
      <c r="V810" s="330"/>
      <c r="W810" s="330"/>
      <c r="X810" s="330"/>
      <c r="Y810" s="330"/>
      <c r="Z810" s="331" t="s">
        <v>751</v>
      </c>
      <c r="AA810" s="340">
        <v>700</v>
      </c>
      <c r="AB810" s="341"/>
      <c r="AC810" s="341"/>
      <c r="AD810" s="340">
        <v>693.7</v>
      </c>
      <c r="AE810" s="340">
        <v>709.7</v>
      </c>
      <c r="AF810" s="331" t="s">
        <v>751</v>
      </c>
    </row>
    <row r="811" spans="1:32" ht="36" customHeight="1">
      <c r="A811" s="328" t="s">
        <v>1042</v>
      </c>
      <c r="B811" s="329" t="s">
        <v>151</v>
      </c>
      <c r="C811" s="329" t="s">
        <v>322</v>
      </c>
      <c r="D811" s="329" t="s">
        <v>277</v>
      </c>
      <c r="E811" s="329" t="s">
        <v>1043</v>
      </c>
      <c r="F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  <c r="R811" s="329"/>
      <c r="S811" s="329"/>
      <c r="T811" s="329"/>
      <c r="U811" s="329"/>
      <c r="V811" s="330"/>
      <c r="W811" s="330"/>
      <c r="X811" s="330"/>
      <c r="Y811" s="330"/>
      <c r="Z811" s="331" t="s">
        <v>1042</v>
      </c>
      <c r="AA811" s="340">
        <v>1000</v>
      </c>
      <c r="AB811" s="341"/>
      <c r="AC811" s="341"/>
      <c r="AD811" s="340">
        <v>991</v>
      </c>
      <c r="AE811" s="340">
        <v>1013.9</v>
      </c>
      <c r="AF811" s="331" t="s">
        <v>1042</v>
      </c>
    </row>
    <row r="812" spans="1:32" ht="43.5" customHeight="1">
      <c r="A812" s="328" t="s">
        <v>751</v>
      </c>
      <c r="B812" s="329" t="s">
        <v>151</v>
      </c>
      <c r="C812" s="329" t="s">
        <v>322</v>
      </c>
      <c r="D812" s="329" t="s">
        <v>277</v>
      </c>
      <c r="E812" s="329" t="s">
        <v>1043</v>
      </c>
      <c r="F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  <c r="R812" s="329"/>
      <c r="S812" s="329"/>
      <c r="T812" s="329" t="s">
        <v>752</v>
      </c>
      <c r="U812" s="329"/>
      <c r="V812" s="330"/>
      <c r="W812" s="330"/>
      <c r="X812" s="330"/>
      <c r="Y812" s="330"/>
      <c r="Z812" s="331" t="s">
        <v>751</v>
      </c>
      <c r="AA812" s="340">
        <v>1000</v>
      </c>
      <c r="AB812" s="341"/>
      <c r="AC812" s="341"/>
      <c r="AD812" s="340">
        <v>991</v>
      </c>
      <c r="AE812" s="340">
        <v>1013.9</v>
      </c>
      <c r="AF812" s="331" t="s">
        <v>751</v>
      </c>
    </row>
    <row r="813" spans="1:32" ht="33" customHeight="1">
      <c r="A813" s="328" t="s">
        <v>309</v>
      </c>
      <c r="B813" s="329" t="s">
        <v>151</v>
      </c>
      <c r="C813" s="329" t="s">
        <v>322</v>
      </c>
      <c r="D813" s="329" t="s">
        <v>277</v>
      </c>
      <c r="E813" s="329" t="s">
        <v>1044</v>
      </c>
      <c r="F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  <c r="R813" s="329"/>
      <c r="S813" s="329"/>
      <c r="T813" s="329"/>
      <c r="U813" s="329"/>
      <c r="V813" s="330"/>
      <c r="W813" s="330"/>
      <c r="X813" s="330"/>
      <c r="Y813" s="330"/>
      <c r="Z813" s="331" t="s">
        <v>309</v>
      </c>
      <c r="AA813" s="340">
        <v>200</v>
      </c>
      <c r="AB813" s="341"/>
      <c r="AC813" s="341"/>
      <c r="AD813" s="340">
        <v>198.2</v>
      </c>
      <c r="AE813" s="340">
        <v>202.8</v>
      </c>
      <c r="AF813" s="331" t="s">
        <v>309</v>
      </c>
    </row>
    <row r="814" spans="1:32" ht="39" customHeight="1">
      <c r="A814" s="328" t="s">
        <v>751</v>
      </c>
      <c r="B814" s="329" t="s">
        <v>151</v>
      </c>
      <c r="C814" s="329" t="s">
        <v>322</v>
      </c>
      <c r="D814" s="329" t="s">
        <v>277</v>
      </c>
      <c r="E814" s="329" t="s">
        <v>1044</v>
      </c>
      <c r="F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  <c r="R814" s="329"/>
      <c r="S814" s="329"/>
      <c r="T814" s="329" t="s">
        <v>752</v>
      </c>
      <c r="U814" s="329"/>
      <c r="V814" s="330"/>
      <c r="W814" s="330"/>
      <c r="X814" s="330"/>
      <c r="Y814" s="330"/>
      <c r="Z814" s="331" t="s">
        <v>751</v>
      </c>
      <c r="AA814" s="340">
        <v>200</v>
      </c>
      <c r="AB814" s="341"/>
      <c r="AC814" s="341"/>
      <c r="AD814" s="340">
        <v>198.2</v>
      </c>
      <c r="AE814" s="340">
        <v>202.8</v>
      </c>
      <c r="AF814" s="331" t="s">
        <v>751</v>
      </c>
    </row>
    <row r="815" spans="1:32" ht="41.25" customHeight="1">
      <c r="A815" s="328" t="s">
        <v>467</v>
      </c>
      <c r="B815" s="329" t="s">
        <v>151</v>
      </c>
      <c r="C815" s="329" t="s">
        <v>322</v>
      </c>
      <c r="D815" s="329" t="s">
        <v>277</v>
      </c>
      <c r="E815" s="329" t="s">
        <v>1045</v>
      </c>
      <c r="F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  <c r="R815" s="329"/>
      <c r="S815" s="329"/>
      <c r="T815" s="329"/>
      <c r="U815" s="329"/>
      <c r="V815" s="330"/>
      <c r="W815" s="330"/>
      <c r="X815" s="330"/>
      <c r="Y815" s="330"/>
      <c r="Z815" s="331" t="s">
        <v>467</v>
      </c>
      <c r="AA815" s="340">
        <v>300</v>
      </c>
      <c r="AB815" s="341"/>
      <c r="AC815" s="341"/>
      <c r="AD815" s="340">
        <v>297.3</v>
      </c>
      <c r="AE815" s="340">
        <v>304.2</v>
      </c>
      <c r="AF815" s="331" t="s">
        <v>467</v>
      </c>
    </row>
    <row r="816" spans="1:32" ht="36.75" customHeight="1">
      <c r="A816" s="328" t="s">
        <v>751</v>
      </c>
      <c r="B816" s="329" t="s">
        <v>151</v>
      </c>
      <c r="C816" s="329" t="s">
        <v>322</v>
      </c>
      <c r="D816" s="329" t="s">
        <v>277</v>
      </c>
      <c r="E816" s="329" t="s">
        <v>1045</v>
      </c>
      <c r="F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  <c r="R816" s="329"/>
      <c r="S816" s="329"/>
      <c r="T816" s="329" t="s">
        <v>752</v>
      </c>
      <c r="U816" s="329"/>
      <c r="V816" s="330"/>
      <c r="W816" s="330"/>
      <c r="X816" s="330"/>
      <c r="Y816" s="330"/>
      <c r="Z816" s="331" t="s">
        <v>751</v>
      </c>
      <c r="AA816" s="340">
        <v>300</v>
      </c>
      <c r="AB816" s="341"/>
      <c r="AC816" s="341"/>
      <c r="AD816" s="340">
        <v>297.3</v>
      </c>
      <c r="AE816" s="340">
        <v>304.2</v>
      </c>
      <c r="AF816" s="331" t="s">
        <v>751</v>
      </c>
    </row>
    <row r="817" spans="1:32" ht="33.75" customHeight="1">
      <c r="A817" s="326" t="s">
        <v>204</v>
      </c>
      <c r="B817" s="319" t="s">
        <v>151</v>
      </c>
      <c r="C817" s="319" t="s">
        <v>322</v>
      </c>
      <c r="D817" s="319" t="s">
        <v>293</v>
      </c>
      <c r="E817" s="319"/>
      <c r="F817" s="319"/>
      <c r="G817" s="319"/>
      <c r="H817" s="319"/>
      <c r="I817" s="319"/>
      <c r="J817" s="319"/>
      <c r="K817" s="319"/>
      <c r="L817" s="319"/>
      <c r="M817" s="319"/>
      <c r="N817" s="319"/>
      <c r="O817" s="319"/>
      <c r="P817" s="319"/>
      <c r="Q817" s="319"/>
      <c r="R817" s="319"/>
      <c r="S817" s="319"/>
      <c r="T817" s="319"/>
      <c r="U817" s="319"/>
      <c r="V817" s="324"/>
      <c r="W817" s="324"/>
      <c r="X817" s="324"/>
      <c r="Y817" s="324"/>
      <c r="Z817" s="327" t="s">
        <v>204</v>
      </c>
      <c r="AA817" s="339">
        <v>475.2</v>
      </c>
      <c r="AB817" s="338"/>
      <c r="AC817" s="338"/>
      <c r="AD817" s="339">
        <v>475.2</v>
      </c>
      <c r="AE817" s="339">
        <v>475.2</v>
      </c>
      <c r="AF817" s="327" t="s">
        <v>204</v>
      </c>
    </row>
    <row r="818" spans="1:32" ht="52.5" customHeight="1">
      <c r="A818" s="328" t="s">
        <v>295</v>
      </c>
      <c r="B818" s="329" t="s">
        <v>151</v>
      </c>
      <c r="C818" s="329" t="s">
        <v>322</v>
      </c>
      <c r="D818" s="329" t="s">
        <v>293</v>
      </c>
      <c r="E818" s="329" t="s">
        <v>993</v>
      </c>
      <c r="F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  <c r="R818" s="329"/>
      <c r="S818" s="329"/>
      <c r="T818" s="329"/>
      <c r="U818" s="329"/>
      <c r="V818" s="330"/>
      <c r="W818" s="330"/>
      <c r="X818" s="330"/>
      <c r="Y818" s="330"/>
      <c r="Z818" s="331" t="s">
        <v>295</v>
      </c>
      <c r="AA818" s="340">
        <v>475.2</v>
      </c>
      <c r="AB818" s="341"/>
      <c r="AC818" s="341"/>
      <c r="AD818" s="340">
        <v>475.2</v>
      </c>
      <c r="AE818" s="340">
        <v>475.2</v>
      </c>
      <c r="AF818" s="331" t="s">
        <v>295</v>
      </c>
    </row>
    <row r="819" spans="1:32" ht="39.75" customHeight="1">
      <c r="A819" s="328" t="s">
        <v>414</v>
      </c>
      <c r="B819" s="329" t="s">
        <v>151</v>
      </c>
      <c r="C819" s="329" t="s">
        <v>322</v>
      </c>
      <c r="D819" s="329" t="s">
        <v>293</v>
      </c>
      <c r="E819" s="329" t="s">
        <v>1046</v>
      </c>
      <c r="F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  <c r="R819" s="329"/>
      <c r="S819" s="329"/>
      <c r="T819" s="329"/>
      <c r="U819" s="329"/>
      <c r="V819" s="330"/>
      <c r="W819" s="330"/>
      <c r="X819" s="330"/>
      <c r="Y819" s="330"/>
      <c r="Z819" s="331" t="s">
        <v>414</v>
      </c>
      <c r="AA819" s="340">
        <v>475.2</v>
      </c>
      <c r="AB819" s="341"/>
      <c r="AC819" s="341"/>
      <c r="AD819" s="340">
        <v>475.2</v>
      </c>
      <c r="AE819" s="340">
        <v>475.2</v>
      </c>
      <c r="AF819" s="331" t="s">
        <v>414</v>
      </c>
    </row>
    <row r="820" spans="1:32" ht="51" customHeight="1">
      <c r="A820" s="328" t="s">
        <v>316</v>
      </c>
      <c r="B820" s="329" t="s">
        <v>151</v>
      </c>
      <c r="C820" s="329" t="s">
        <v>322</v>
      </c>
      <c r="D820" s="329" t="s">
        <v>293</v>
      </c>
      <c r="E820" s="329" t="s">
        <v>1047</v>
      </c>
      <c r="F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  <c r="R820" s="329"/>
      <c r="S820" s="329"/>
      <c r="T820" s="329"/>
      <c r="U820" s="329"/>
      <c r="V820" s="330"/>
      <c r="W820" s="330"/>
      <c r="X820" s="330"/>
      <c r="Y820" s="330"/>
      <c r="Z820" s="331" t="s">
        <v>316</v>
      </c>
      <c r="AA820" s="340">
        <v>475.2</v>
      </c>
      <c r="AB820" s="341"/>
      <c r="AC820" s="341"/>
      <c r="AD820" s="340">
        <v>475.2</v>
      </c>
      <c r="AE820" s="340">
        <v>475.2</v>
      </c>
      <c r="AF820" s="331" t="s">
        <v>316</v>
      </c>
    </row>
    <row r="821" spans="1:32" ht="41.25" customHeight="1">
      <c r="A821" s="328" t="s">
        <v>317</v>
      </c>
      <c r="B821" s="329" t="s">
        <v>151</v>
      </c>
      <c r="C821" s="329" t="s">
        <v>322</v>
      </c>
      <c r="D821" s="329" t="s">
        <v>293</v>
      </c>
      <c r="E821" s="329" t="s">
        <v>1049</v>
      </c>
      <c r="F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  <c r="R821" s="329"/>
      <c r="S821" s="329"/>
      <c r="T821" s="329"/>
      <c r="U821" s="329"/>
      <c r="V821" s="330"/>
      <c r="W821" s="330"/>
      <c r="X821" s="330"/>
      <c r="Y821" s="330"/>
      <c r="Z821" s="331" t="s">
        <v>317</v>
      </c>
      <c r="AA821" s="340">
        <v>475.2</v>
      </c>
      <c r="AB821" s="341"/>
      <c r="AC821" s="341"/>
      <c r="AD821" s="340">
        <v>475.2</v>
      </c>
      <c r="AE821" s="340">
        <v>475.2</v>
      </c>
      <c r="AF821" s="331" t="s">
        <v>317</v>
      </c>
    </row>
    <row r="822" spans="1:32" ht="42" customHeight="1">
      <c r="A822" s="328" t="s">
        <v>751</v>
      </c>
      <c r="B822" s="329" t="s">
        <v>151</v>
      </c>
      <c r="C822" s="329" t="s">
        <v>322</v>
      </c>
      <c r="D822" s="329" t="s">
        <v>293</v>
      </c>
      <c r="E822" s="329" t="s">
        <v>1049</v>
      </c>
      <c r="F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  <c r="R822" s="329"/>
      <c r="S822" s="329"/>
      <c r="T822" s="329" t="s">
        <v>752</v>
      </c>
      <c r="U822" s="329"/>
      <c r="V822" s="330"/>
      <c r="W822" s="330"/>
      <c r="X822" s="330"/>
      <c r="Y822" s="330"/>
      <c r="Z822" s="331" t="s">
        <v>751</v>
      </c>
      <c r="AA822" s="340">
        <v>475.2</v>
      </c>
      <c r="AB822" s="341"/>
      <c r="AC822" s="341"/>
      <c r="AD822" s="340">
        <v>475.2</v>
      </c>
      <c r="AE822" s="340">
        <v>475.2</v>
      </c>
      <c r="AF822" s="331" t="s">
        <v>751</v>
      </c>
    </row>
    <row r="823" spans="1:32" ht="16.5" customHeight="1">
      <c r="A823" s="326" t="s">
        <v>887</v>
      </c>
      <c r="B823" s="319" t="s">
        <v>151</v>
      </c>
      <c r="C823" s="319" t="s">
        <v>322</v>
      </c>
      <c r="D823" s="319" t="s">
        <v>322</v>
      </c>
      <c r="E823" s="319"/>
      <c r="F823" s="319"/>
      <c r="G823" s="319"/>
      <c r="H823" s="319"/>
      <c r="I823" s="319"/>
      <c r="J823" s="319"/>
      <c r="K823" s="319"/>
      <c r="L823" s="319"/>
      <c r="M823" s="319"/>
      <c r="N823" s="319"/>
      <c r="O823" s="319"/>
      <c r="P823" s="319"/>
      <c r="Q823" s="319"/>
      <c r="R823" s="319"/>
      <c r="S823" s="319"/>
      <c r="T823" s="319"/>
      <c r="U823" s="319"/>
      <c r="V823" s="324"/>
      <c r="W823" s="324"/>
      <c r="X823" s="324"/>
      <c r="Y823" s="324"/>
      <c r="Z823" s="327" t="s">
        <v>887</v>
      </c>
      <c r="AA823" s="339">
        <v>12650.2</v>
      </c>
      <c r="AB823" s="338"/>
      <c r="AC823" s="338"/>
      <c r="AD823" s="339">
        <v>12595.1</v>
      </c>
      <c r="AE823" s="339">
        <v>12734.7</v>
      </c>
      <c r="AF823" s="327" t="s">
        <v>887</v>
      </c>
    </row>
    <row r="824" spans="1:32" ht="54" customHeight="1">
      <c r="A824" s="328" t="s">
        <v>295</v>
      </c>
      <c r="B824" s="329" t="s">
        <v>151</v>
      </c>
      <c r="C824" s="329" t="s">
        <v>322</v>
      </c>
      <c r="D824" s="329" t="s">
        <v>322</v>
      </c>
      <c r="E824" s="329" t="s">
        <v>993</v>
      </c>
      <c r="F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  <c r="R824" s="329"/>
      <c r="S824" s="329"/>
      <c r="T824" s="329"/>
      <c r="U824" s="329"/>
      <c r="V824" s="330"/>
      <c r="W824" s="330"/>
      <c r="X824" s="330"/>
      <c r="Y824" s="330"/>
      <c r="Z824" s="331" t="s">
        <v>295</v>
      </c>
      <c r="AA824" s="340">
        <v>12650.2</v>
      </c>
      <c r="AB824" s="341"/>
      <c r="AC824" s="341"/>
      <c r="AD824" s="340">
        <v>12595.1</v>
      </c>
      <c r="AE824" s="340">
        <v>12734.7</v>
      </c>
      <c r="AF824" s="331" t="s">
        <v>295</v>
      </c>
    </row>
    <row r="825" spans="1:32" ht="51" customHeight="1">
      <c r="A825" s="328" t="s">
        <v>1050</v>
      </c>
      <c r="B825" s="329" t="s">
        <v>151</v>
      </c>
      <c r="C825" s="329" t="s">
        <v>322</v>
      </c>
      <c r="D825" s="329" t="s">
        <v>322</v>
      </c>
      <c r="E825" s="329" t="s">
        <v>1051</v>
      </c>
      <c r="F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  <c r="R825" s="329"/>
      <c r="S825" s="329"/>
      <c r="T825" s="329"/>
      <c r="U825" s="329"/>
      <c r="V825" s="330"/>
      <c r="W825" s="330"/>
      <c r="X825" s="330"/>
      <c r="Y825" s="330"/>
      <c r="Z825" s="331" t="s">
        <v>1050</v>
      </c>
      <c r="AA825" s="340">
        <v>12650.2</v>
      </c>
      <c r="AB825" s="341"/>
      <c r="AC825" s="341"/>
      <c r="AD825" s="340">
        <v>12595.1</v>
      </c>
      <c r="AE825" s="340">
        <v>12734.7</v>
      </c>
      <c r="AF825" s="331" t="s">
        <v>1050</v>
      </c>
    </row>
    <row r="826" spans="1:32" ht="42" customHeight="1">
      <c r="A826" s="328" t="s">
        <v>318</v>
      </c>
      <c r="B826" s="329" t="s">
        <v>151</v>
      </c>
      <c r="C826" s="329" t="s">
        <v>322</v>
      </c>
      <c r="D826" s="329" t="s">
        <v>322</v>
      </c>
      <c r="E826" s="329" t="s">
        <v>1052</v>
      </c>
      <c r="F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  <c r="R826" s="329"/>
      <c r="S826" s="329"/>
      <c r="T826" s="329"/>
      <c r="U826" s="329"/>
      <c r="V826" s="330"/>
      <c r="W826" s="330"/>
      <c r="X826" s="330"/>
      <c r="Y826" s="330"/>
      <c r="Z826" s="331" t="s">
        <v>318</v>
      </c>
      <c r="AA826" s="340">
        <v>12650.2</v>
      </c>
      <c r="AB826" s="341"/>
      <c r="AC826" s="341"/>
      <c r="AD826" s="340">
        <v>12595.1</v>
      </c>
      <c r="AE826" s="340">
        <v>12734.7</v>
      </c>
      <c r="AF826" s="331" t="s">
        <v>318</v>
      </c>
    </row>
    <row r="827" spans="1:32" ht="54" customHeight="1">
      <c r="A827" s="328" t="s">
        <v>1053</v>
      </c>
      <c r="B827" s="329" t="s">
        <v>151</v>
      </c>
      <c r="C827" s="329" t="s">
        <v>322</v>
      </c>
      <c r="D827" s="329" t="s">
        <v>322</v>
      </c>
      <c r="E827" s="329" t="s">
        <v>1054</v>
      </c>
      <c r="F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  <c r="R827" s="329"/>
      <c r="S827" s="329"/>
      <c r="T827" s="329"/>
      <c r="U827" s="329"/>
      <c r="V827" s="330"/>
      <c r="W827" s="330"/>
      <c r="X827" s="330"/>
      <c r="Y827" s="330"/>
      <c r="Z827" s="331" t="s">
        <v>1053</v>
      </c>
      <c r="AA827" s="340">
        <v>2950</v>
      </c>
      <c r="AB827" s="341"/>
      <c r="AC827" s="341"/>
      <c r="AD827" s="340">
        <v>2923.4</v>
      </c>
      <c r="AE827" s="340">
        <v>2990.8</v>
      </c>
      <c r="AF827" s="331" t="s">
        <v>1053</v>
      </c>
    </row>
    <row r="828" spans="1:32" ht="39" customHeight="1">
      <c r="A828" s="328" t="s">
        <v>751</v>
      </c>
      <c r="B828" s="329" t="s">
        <v>151</v>
      </c>
      <c r="C828" s="329" t="s">
        <v>322</v>
      </c>
      <c r="D828" s="329" t="s">
        <v>322</v>
      </c>
      <c r="E828" s="329" t="s">
        <v>1054</v>
      </c>
      <c r="F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  <c r="R828" s="329"/>
      <c r="S828" s="329"/>
      <c r="T828" s="329" t="s">
        <v>752</v>
      </c>
      <c r="U828" s="329"/>
      <c r="V828" s="330"/>
      <c r="W828" s="330"/>
      <c r="X828" s="330"/>
      <c r="Y828" s="330"/>
      <c r="Z828" s="331" t="s">
        <v>751</v>
      </c>
      <c r="AA828" s="340">
        <v>2950</v>
      </c>
      <c r="AB828" s="341"/>
      <c r="AC828" s="341"/>
      <c r="AD828" s="340">
        <v>2923.4</v>
      </c>
      <c r="AE828" s="340">
        <v>2990.8</v>
      </c>
      <c r="AF828" s="331" t="s">
        <v>751</v>
      </c>
    </row>
    <row r="829" spans="1:32" ht="36" customHeight="1">
      <c r="A829" s="328" t="s">
        <v>426</v>
      </c>
      <c r="B829" s="329" t="s">
        <v>151</v>
      </c>
      <c r="C829" s="329" t="s">
        <v>322</v>
      </c>
      <c r="D829" s="329" t="s">
        <v>322</v>
      </c>
      <c r="E829" s="329" t="s">
        <v>1055</v>
      </c>
      <c r="F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  <c r="R829" s="329"/>
      <c r="S829" s="329"/>
      <c r="T829" s="329"/>
      <c r="U829" s="329"/>
      <c r="V829" s="330"/>
      <c r="W829" s="330"/>
      <c r="X829" s="330"/>
      <c r="Y829" s="330"/>
      <c r="Z829" s="331" t="s">
        <v>426</v>
      </c>
      <c r="AA829" s="340">
        <v>1960</v>
      </c>
      <c r="AB829" s="341"/>
      <c r="AC829" s="341"/>
      <c r="AD829" s="340">
        <v>1942.3</v>
      </c>
      <c r="AE829" s="340">
        <v>1987.1</v>
      </c>
      <c r="AF829" s="331" t="s">
        <v>426</v>
      </c>
    </row>
    <row r="830" spans="1:32" ht="38.25" customHeight="1">
      <c r="A830" s="328" t="s">
        <v>751</v>
      </c>
      <c r="B830" s="329" t="s">
        <v>151</v>
      </c>
      <c r="C830" s="329" t="s">
        <v>322</v>
      </c>
      <c r="D830" s="329" t="s">
        <v>322</v>
      </c>
      <c r="E830" s="329" t="s">
        <v>1055</v>
      </c>
      <c r="F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  <c r="R830" s="329"/>
      <c r="S830" s="329"/>
      <c r="T830" s="329" t="s">
        <v>752</v>
      </c>
      <c r="U830" s="329"/>
      <c r="V830" s="330"/>
      <c r="W830" s="330"/>
      <c r="X830" s="330"/>
      <c r="Y830" s="330"/>
      <c r="Z830" s="331" t="s">
        <v>751</v>
      </c>
      <c r="AA830" s="340">
        <v>1960</v>
      </c>
      <c r="AB830" s="341"/>
      <c r="AC830" s="341"/>
      <c r="AD830" s="340">
        <v>1942.3</v>
      </c>
      <c r="AE830" s="340">
        <v>1987.1</v>
      </c>
      <c r="AF830" s="331" t="s">
        <v>751</v>
      </c>
    </row>
    <row r="831" spans="1:32" ht="33" customHeight="1">
      <c r="A831" s="328" t="s">
        <v>427</v>
      </c>
      <c r="B831" s="329" t="s">
        <v>151</v>
      </c>
      <c r="C831" s="329" t="s">
        <v>322</v>
      </c>
      <c r="D831" s="329" t="s">
        <v>322</v>
      </c>
      <c r="E831" s="329" t="s">
        <v>1056</v>
      </c>
      <c r="F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  <c r="R831" s="329"/>
      <c r="S831" s="329"/>
      <c r="T831" s="329"/>
      <c r="U831" s="329"/>
      <c r="V831" s="330"/>
      <c r="W831" s="330"/>
      <c r="X831" s="330"/>
      <c r="Y831" s="330"/>
      <c r="Z831" s="331" t="s">
        <v>427</v>
      </c>
      <c r="AA831" s="340">
        <v>1200</v>
      </c>
      <c r="AB831" s="341"/>
      <c r="AC831" s="341"/>
      <c r="AD831" s="340">
        <v>1189.2</v>
      </c>
      <c r="AE831" s="340">
        <v>1216.6</v>
      </c>
      <c r="AF831" s="331" t="s">
        <v>427</v>
      </c>
    </row>
    <row r="832" spans="1:32" ht="33" customHeight="1">
      <c r="A832" s="328" t="s">
        <v>751</v>
      </c>
      <c r="B832" s="329" t="s">
        <v>151</v>
      </c>
      <c r="C832" s="329" t="s">
        <v>322</v>
      </c>
      <c r="D832" s="329" t="s">
        <v>322</v>
      </c>
      <c r="E832" s="329" t="s">
        <v>1056</v>
      </c>
      <c r="F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  <c r="R832" s="329"/>
      <c r="S832" s="329"/>
      <c r="T832" s="329" t="s">
        <v>752</v>
      </c>
      <c r="U832" s="329"/>
      <c r="V832" s="330"/>
      <c r="W832" s="330"/>
      <c r="X832" s="330"/>
      <c r="Y832" s="330"/>
      <c r="Z832" s="331" t="s">
        <v>751</v>
      </c>
      <c r="AA832" s="340">
        <v>1200</v>
      </c>
      <c r="AB832" s="341"/>
      <c r="AC832" s="341"/>
      <c r="AD832" s="340">
        <v>1189.2</v>
      </c>
      <c r="AE832" s="340">
        <v>1216.6</v>
      </c>
      <c r="AF832" s="331" t="s">
        <v>751</v>
      </c>
    </row>
    <row r="833" spans="1:32" ht="27" customHeight="1">
      <c r="A833" s="328" t="s">
        <v>319</v>
      </c>
      <c r="B833" s="329" t="s">
        <v>151</v>
      </c>
      <c r="C833" s="329" t="s">
        <v>322</v>
      </c>
      <c r="D833" s="329" t="s">
        <v>322</v>
      </c>
      <c r="E833" s="329" t="s">
        <v>1057</v>
      </c>
      <c r="F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  <c r="R833" s="329"/>
      <c r="S833" s="329"/>
      <c r="T833" s="329"/>
      <c r="U833" s="329"/>
      <c r="V833" s="330"/>
      <c r="W833" s="330"/>
      <c r="X833" s="330"/>
      <c r="Y833" s="330"/>
      <c r="Z833" s="331" t="s">
        <v>319</v>
      </c>
      <c r="AA833" s="340">
        <v>16.2</v>
      </c>
      <c r="AB833" s="341"/>
      <c r="AC833" s="341"/>
      <c r="AD833" s="340">
        <v>16.2</v>
      </c>
      <c r="AE833" s="340">
        <v>16.2</v>
      </c>
      <c r="AF833" s="331" t="s">
        <v>319</v>
      </c>
    </row>
    <row r="834" spans="1:32" ht="36" customHeight="1">
      <c r="A834" s="328" t="s">
        <v>751</v>
      </c>
      <c r="B834" s="329" t="s">
        <v>151</v>
      </c>
      <c r="C834" s="329" t="s">
        <v>322</v>
      </c>
      <c r="D834" s="329" t="s">
        <v>322</v>
      </c>
      <c r="E834" s="329" t="s">
        <v>1057</v>
      </c>
      <c r="F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  <c r="R834" s="329"/>
      <c r="S834" s="329"/>
      <c r="T834" s="329" t="s">
        <v>752</v>
      </c>
      <c r="U834" s="329"/>
      <c r="V834" s="330"/>
      <c r="W834" s="330"/>
      <c r="X834" s="330"/>
      <c r="Y834" s="330"/>
      <c r="Z834" s="331" t="s">
        <v>751</v>
      </c>
      <c r="AA834" s="340">
        <v>16.2</v>
      </c>
      <c r="AB834" s="341"/>
      <c r="AC834" s="341"/>
      <c r="AD834" s="340">
        <v>16.2</v>
      </c>
      <c r="AE834" s="340">
        <v>16.2</v>
      </c>
      <c r="AF834" s="331" t="s">
        <v>751</v>
      </c>
    </row>
    <row r="835" spans="1:32" ht="33" customHeight="1">
      <c r="A835" s="328" t="s">
        <v>785</v>
      </c>
      <c r="B835" s="329" t="s">
        <v>151</v>
      </c>
      <c r="C835" s="329" t="s">
        <v>322</v>
      </c>
      <c r="D835" s="329" t="s">
        <v>322</v>
      </c>
      <c r="E835" s="329" t="s">
        <v>1058</v>
      </c>
      <c r="F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  <c r="R835" s="329"/>
      <c r="S835" s="329"/>
      <c r="T835" s="329"/>
      <c r="U835" s="329"/>
      <c r="V835" s="330"/>
      <c r="W835" s="330"/>
      <c r="X835" s="330"/>
      <c r="Y835" s="330"/>
      <c r="Z835" s="331" t="s">
        <v>785</v>
      </c>
      <c r="AA835" s="340">
        <v>6524</v>
      </c>
      <c r="AB835" s="341"/>
      <c r="AC835" s="341"/>
      <c r="AD835" s="340">
        <v>6524</v>
      </c>
      <c r="AE835" s="340">
        <v>6524</v>
      </c>
      <c r="AF835" s="331" t="s">
        <v>785</v>
      </c>
    </row>
    <row r="836" spans="1:32" ht="39.75" customHeight="1">
      <c r="A836" s="328" t="s">
        <v>751</v>
      </c>
      <c r="B836" s="329" t="s">
        <v>151</v>
      </c>
      <c r="C836" s="329" t="s">
        <v>322</v>
      </c>
      <c r="D836" s="329" t="s">
        <v>322</v>
      </c>
      <c r="E836" s="329" t="s">
        <v>1058</v>
      </c>
      <c r="F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  <c r="R836" s="329"/>
      <c r="S836" s="329"/>
      <c r="T836" s="329" t="s">
        <v>752</v>
      </c>
      <c r="U836" s="329"/>
      <c r="V836" s="330"/>
      <c r="W836" s="330"/>
      <c r="X836" s="330"/>
      <c r="Y836" s="330"/>
      <c r="Z836" s="331" t="s">
        <v>751</v>
      </c>
      <c r="AA836" s="340">
        <v>6524</v>
      </c>
      <c r="AB836" s="341"/>
      <c r="AC836" s="341"/>
      <c r="AD836" s="340">
        <v>6524</v>
      </c>
      <c r="AE836" s="340">
        <v>6524</v>
      </c>
      <c r="AF836" s="331" t="s">
        <v>751</v>
      </c>
    </row>
    <row r="837" spans="1:32" ht="19.5" customHeight="1">
      <c r="A837" s="326" t="s">
        <v>207</v>
      </c>
      <c r="B837" s="319" t="s">
        <v>151</v>
      </c>
      <c r="C837" s="319" t="s">
        <v>322</v>
      </c>
      <c r="D837" s="319" t="s">
        <v>331</v>
      </c>
      <c r="E837" s="319"/>
      <c r="F837" s="319"/>
      <c r="G837" s="319"/>
      <c r="H837" s="319"/>
      <c r="I837" s="319"/>
      <c r="J837" s="319"/>
      <c r="K837" s="319"/>
      <c r="L837" s="319"/>
      <c r="M837" s="319"/>
      <c r="N837" s="319"/>
      <c r="O837" s="319"/>
      <c r="P837" s="319"/>
      <c r="Q837" s="319"/>
      <c r="R837" s="319"/>
      <c r="S837" s="319"/>
      <c r="T837" s="319"/>
      <c r="U837" s="319"/>
      <c r="V837" s="324"/>
      <c r="W837" s="324"/>
      <c r="X837" s="324"/>
      <c r="Y837" s="324"/>
      <c r="Z837" s="327" t="s">
        <v>207</v>
      </c>
      <c r="AA837" s="339">
        <v>19532.9</v>
      </c>
      <c r="AB837" s="338"/>
      <c r="AC837" s="338"/>
      <c r="AD837" s="339">
        <v>19356.7</v>
      </c>
      <c r="AE837" s="339">
        <v>19803.2</v>
      </c>
      <c r="AF837" s="327" t="s">
        <v>207</v>
      </c>
    </row>
    <row r="838" spans="1:32" ht="46.5" customHeight="1">
      <c r="A838" s="328" t="s">
        <v>295</v>
      </c>
      <c r="B838" s="329" t="s">
        <v>151</v>
      </c>
      <c r="C838" s="329" t="s">
        <v>322</v>
      </c>
      <c r="D838" s="329" t="s">
        <v>331</v>
      </c>
      <c r="E838" s="329" t="s">
        <v>993</v>
      </c>
      <c r="F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  <c r="R838" s="329"/>
      <c r="S838" s="329"/>
      <c r="T838" s="329"/>
      <c r="U838" s="329"/>
      <c r="V838" s="330"/>
      <c r="W838" s="330"/>
      <c r="X838" s="330"/>
      <c r="Y838" s="330"/>
      <c r="Z838" s="331" t="s">
        <v>295</v>
      </c>
      <c r="AA838" s="340">
        <v>1400</v>
      </c>
      <c r="AB838" s="341"/>
      <c r="AC838" s="341"/>
      <c r="AD838" s="340">
        <v>1387.4</v>
      </c>
      <c r="AE838" s="340">
        <v>1419.4</v>
      </c>
      <c r="AF838" s="331" t="s">
        <v>295</v>
      </c>
    </row>
    <row r="839" spans="1:32" ht="34.5" customHeight="1">
      <c r="A839" s="328" t="s">
        <v>414</v>
      </c>
      <c r="B839" s="329" t="s">
        <v>151</v>
      </c>
      <c r="C839" s="329" t="s">
        <v>322</v>
      </c>
      <c r="D839" s="329" t="s">
        <v>331</v>
      </c>
      <c r="E839" s="329" t="s">
        <v>1046</v>
      </c>
      <c r="F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  <c r="R839" s="329"/>
      <c r="S839" s="329"/>
      <c r="T839" s="329"/>
      <c r="U839" s="329"/>
      <c r="V839" s="330"/>
      <c r="W839" s="330"/>
      <c r="X839" s="330"/>
      <c r="Y839" s="330"/>
      <c r="Z839" s="331" t="s">
        <v>414</v>
      </c>
      <c r="AA839" s="340">
        <v>700</v>
      </c>
      <c r="AB839" s="341"/>
      <c r="AC839" s="341"/>
      <c r="AD839" s="340">
        <v>693.7</v>
      </c>
      <c r="AE839" s="340">
        <v>709.7</v>
      </c>
      <c r="AF839" s="331" t="s">
        <v>414</v>
      </c>
    </row>
    <row r="840" spans="1:32" ht="48" customHeight="1">
      <c r="A840" s="328" t="s">
        <v>316</v>
      </c>
      <c r="B840" s="329" t="s">
        <v>151</v>
      </c>
      <c r="C840" s="329" t="s">
        <v>322</v>
      </c>
      <c r="D840" s="329" t="s">
        <v>331</v>
      </c>
      <c r="E840" s="329" t="s">
        <v>1047</v>
      </c>
      <c r="F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  <c r="R840" s="329"/>
      <c r="S840" s="329"/>
      <c r="T840" s="329"/>
      <c r="U840" s="329"/>
      <c r="V840" s="330"/>
      <c r="W840" s="330"/>
      <c r="X840" s="330"/>
      <c r="Y840" s="330"/>
      <c r="Z840" s="331" t="s">
        <v>316</v>
      </c>
      <c r="AA840" s="340">
        <v>700</v>
      </c>
      <c r="AB840" s="341"/>
      <c r="AC840" s="341"/>
      <c r="AD840" s="340">
        <v>693.7</v>
      </c>
      <c r="AE840" s="340">
        <v>709.7</v>
      </c>
      <c r="AF840" s="331" t="s">
        <v>316</v>
      </c>
    </row>
    <row r="841" spans="1:32" ht="36.75" customHeight="1">
      <c r="A841" s="328" t="s">
        <v>317</v>
      </c>
      <c r="B841" s="329" t="s">
        <v>151</v>
      </c>
      <c r="C841" s="329" t="s">
        <v>322</v>
      </c>
      <c r="D841" s="329" t="s">
        <v>331</v>
      </c>
      <c r="E841" s="329" t="s">
        <v>1048</v>
      </c>
      <c r="F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  <c r="R841" s="329"/>
      <c r="S841" s="329"/>
      <c r="T841" s="329"/>
      <c r="U841" s="329"/>
      <c r="V841" s="330"/>
      <c r="W841" s="330"/>
      <c r="X841" s="330"/>
      <c r="Y841" s="330"/>
      <c r="Z841" s="331" t="s">
        <v>317</v>
      </c>
      <c r="AA841" s="340">
        <v>700</v>
      </c>
      <c r="AB841" s="341"/>
      <c r="AC841" s="341"/>
      <c r="AD841" s="340">
        <v>693.7</v>
      </c>
      <c r="AE841" s="340">
        <v>709.7</v>
      </c>
      <c r="AF841" s="331" t="s">
        <v>317</v>
      </c>
    </row>
    <row r="842" spans="1:32" ht="33.75" customHeight="1">
      <c r="A842" s="328" t="s">
        <v>908</v>
      </c>
      <c r="B842" s="329" t="s">
        <v>151</v>
      </c>
      <c r="C842" s="329" t="s">
        <v>322</v>
      </c>
      <c r="D842" s="329" t="s">
        <v>331</v>
      </c>
      <c r="E842" s="329" t="s">
        <v>1048</v>
      </c>
      <c r="F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  <c r="R842" s="329"/>
      <c r="S842" s="329"/>
      <c r="T842" s="329" t="s">
        <v>746</v>
      </c>
      <c r="U842" s="329"/>
      <c r="V842" s="330"/>
      <c r="W842" s="330"/>
      <c r="X842" s="330"/>
      <c r="Y842" s="330"/>
      <c r="Z842" s="331" t="s">
        <v>908</v>
      </c>
      <c r="AA842" s="340">
        <v>220</v>
      </c>
      <c r="AB842" s="341"/>
      <c r="AC842" s="341"/>
      <c r="AD842" s="340">
        <v>218</v>
      </c>
      <c r="AE842" s="340">
        <v>223</v>
      </c>
      <c r="AF842" s="331" t="s">
        <v>908</v>
      </c>
    </row>
    <row r="843" spans="1:32" ht="36.75" customHeight="1">
      <c r="A843" s="328" t="s">
        <v>751</v>
      </c>
      <c r="B843" s="329" t="s">
        <v>151</v>
      </c>
      <c r="C843" s="329" t="s">
        <v>322</v>
      </c>
      <c r="D843" s="329" t="s">
        <v>331</v>
      </c>
      <c r="E843" s="329" t="s">
        <v>1048</v>
      </c>
      <c r="F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  <c r="R843" s="329"/>
      <c r="S843" s="329"/>
      <c r="T843" s="329" t="s">
        <v>752</v>
      </c>
      <c r="U843" s="329"/>
      <c r="V843" s="330"/>
      <c r="W843" s="330"/>
      <c r="X843" s="330"/>
      <c r="Y843" s="330"/>
      <c r="Z843" s="331" t="s">
        <v>751</v>
      </c>
      <c r="AA843" s="340">
        <v>480</v>
      </c>
      <c r="AB843" s="341"/>
      <c r="AC843" s="341"/>
      <c r="AD843" s="340">
        <v>475.7</v>
      </c>
      <c r="AE843" s="340">
        <v>486.7</v>
      </c>
      <c r="AF843" s="331" t="s">
        <v>751</v>
      </c>
    </row>
    <row r="844" spans="1:32" ht="51.75" customHeight="1">
      <c r="A844" s="328" t="s">
        <v>415</v>
      </c>
      <c r="B844" s="329" t="s">
        <v>151</v>
      </c>
      <c r="C844" s="329" t="s">
        <v>322</v>
      </c>
      <c r="D844" s="329" t="s">
        <v>331</v>
      </c>
      <c r="E844" s="329" t="s">
        <v>1059</v>
      </c>
      <c r="F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  <c r="R844" s="329"/>
      <c r="S844" s="329"/>
      <c r="T844" s="329"/>
      <c r="U844" s="329"/>
      <c r="V844" s="330"/>
      <c r="W844" s="330"/>
      <c r="X844" s="330"/>
      <c r="Y844" s="330"/>
      <c r="Z844" s="331" t="s">
        <v>415</v>
      </c>
      <c r="AA844" s="340">
        <v>700</v>
      </c>
      <c r="AB844" s="341"/>
      <c r="AC844" s="341"/>
      <c r="AD844" s="340">
        <v>693.7</v>
      </c>
      <c r="AE844" s="340">
        <v>709.7</v>
      </c>
      <c r="AF844" s="331" t="s">
        <v>415</v>
      </c>
    </row>
    <row r="845" spans="1:32" ht="35.25" customHeight="1">
      <c r="A845" s="328" t="s">
        <v>320</v>
      </c>
      <c r="B845" s="329" t="s">
        <v>151</v>
      </c>
      <c r="C845" s="329" t="s">
        <v>322</v>
      </c>
      <c r="D845" s="329" t="s">
        <v>331</v>
      </c>
      <c r="E845" s="329" t="s">
        <v>1060</v>
      </c>
      <c r="F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  <c r="R845" s="329"/>
      <c r="S845" s="329"/>
      <c r="T845" s="329"/>
      <c r="U845" s="329"/>
      <c r="V845" s="330"/>
      <c r="W845" s="330"/>
      <c r="X845" s="330"/>
      <c r="Y845" s="330"/>
      <c r="Z845" s="331" t="s">
        <v>320</v>
      </c>
      <c r="AA845" s="340">
        <v>700</v>
      </c>
      <c r="AB845" s="341"/>
      <c r="AC845" s="341"/>
      <c r="AD845" s="340">
        <v>693.7</v>
      </c>
      <c r="AE845" s="340">
        <v>709.7</v>
      </c>
      <c r="AF845" s="331" t="s">
        <v>320</v>
      </c>
    </row>
    <row r="846" spans="1:32" ht="33" customHeight="1">
      <c r="A846" s="328" t="s">
        <v>1061</v>
      </c>
      <c r="B846" s="329" t="s">
        <v>151</v>
      </c>
      <c r="C846" s="329" t="s">
        <v>322</v>
      </c>
      <c r="D846" s="329" t="s">
        <v>331</v>
      </c>
      <c r="E846" s="329" t="s">
        <v>1062</v>
      </c>
      <c r="F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  <c r="R846" s="329"/>
      <c r="S846" s="329"/>
      <c r="T846" s="329"/>
      <c r="U846" s="329"/>
      <c r="V846" s="330"/>
      <c r="W846" s="330"/>
      <c r="X846" s="330"/>
      <c r="Y846" s="330"/>
      <c r="Z846" s="331" t="s">
        <v>1061</v>
      </c>
      <c r="AA846" s="340">
        <v>700</v>
      </c>
      <c r="AB846" s="341"/>
      <c r="AC846" s="341"/>
      <c r="AD846" s="340">
        <v>693.7</v>
      </c>
      <c r="AE846" s="340">
        <v>709.7</v>
      </c>
      <c r="AF846" s="331" t="s">
        <v>1061</v>
      </c>
    </row>
    <row r="847" spans="1:32" ht="38.25" customHeight="1">
      <c r="A847" s="328" t="s">
        <v>908</v>
      </c>
      <c r="B847" s="329" t="s">
        <v>151</v>
      </c>
      <c r="C847" s="329" t="s">
        <v>322</v>
      </c>
      <c r="D847" s="329" t="s">
        <v>331</v>
      </c>
      <c r="E847" s="329" t="s">
        <v>1062</v>
      </c>
      <c r="F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  <c r="R847" s="329"/>
      <c r="S847" s="329"/>
      <c r="T847" s="329" t="s">
        <v>746</v>
      </c>
      <c r="U847" s="329"/>
      <c r="V847" s="330"/>
      <c r="W847" s="330"/>
      <c r="X847" s="330"/>
      <c r="Y847" s="330"/>
      <c r="Z847" s="331" t="s">
        <v>908</v>
      </c>
      <c r="AA847" s="340">
        <v>100</v>
      </c>
      <c r="AB847" s="341"/>
      <c r="AC847" s="341"/>
      <c r="AD847" s="340">
        <v>99.1</v>
      </c>
      <c r="AE847" s="340">
        <v>101.4</v>
      </c>
      <c r="AF847" s="331" t="s">
        <v>908</v>
      </c>
    </row>
    <row r="848" spans="1:32" ht="36.75" customHeight="1">
      <c r="A848" s="328" t="s">
        <v>751</v>
      </c>
      <c r="B848" s="329" t="s">
        <v>151</v>
      </c>
      <c r="C848" s="329" t="s">
        <v>322</v>
      </c>
      <c r="D848" s="329" t="s">
        <v>331</v>
      </c>
      <c r="E848" s="329" t="s">
        <v>1062</v>
      </c>
      <c r="F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  <c r="R848" s="329"/>
      <c r="S848" s="329"/>
      <c r="T848" s="329" t="s">
        <v>752</v>
      </c>
      <c r="U848" s="329"/>
      <c r="V848" s="330"/>
      <c r="W848" s="330"/>
      <c r="X848" s="330"/>
      <c r="Y848" s="330"/>
      <c r="Z848" s="331" t="s">
        <v>751</v>
      </c>
      <c r="AA848" s="340">
        <v>600</v>
      </c>
      <c r="AB848" s="341"/>
      <c r="AC848" s="341"/>
      <c r="AD848" s="340">
        <v>594.6</v>
      </c>
      <c r="AE848" s="340">
        <v>608.3</v>
      </c>
      <c r="AF848" s="331" t="s">
        <v>751</v>
      </c>
    </row>
    <row r="849" spans="1:32" ht="41.25" customHeight="1">
      <c r="A849" s="328" t="s">
        <v>1157</v>
      </c>
      <c r="B849" s="329" t="s">
        <v>151</v>
      </c>
      <c r="C849" s="329" t="s">
        <v>322</v>
      </c>
      <c r="D849" s="329" t="s">
        <v>331</v>
      </c>
      <c r="E849" s="329" t="s">
        <v>1158</v>
      </c>
      <c r="F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  <c r="R849" s="329"/>
      <c r="S849" s="329"/>
      <c r="T849" s="329"/>
      <c r="U849" s="329"/>
      <c r="V849" s="330"/>
      <c r="W849" s="330"/>
      <c r="X849" s="330"/>
      <c r="Y849" s="330"/>
      <c r="Z849" s="331" t="s">
        <v>1157</v>
      </c>
      <c r="AA849" s="340">
        <v>145.2</v>
      </c>
      <c r="AB849" s="341"/>
      <c r="AC849" s="341"/>
      <c r="AD849" s="340">
        <v>143.9</v>
      </c>
      <c r="AE849" s="340">
        <v>147.2</v>
      </c>
      <c r="AF849" s="331" t="s">
        <v>1157</v>
      </c>
    </row>
    <row r="850" spans="1:32" ht="40.5" customHeight="1">
      <c r="A850" s="328" t="s">
        <v>242</v>
      </c>
      <c r="B850" s="329" t="s">
        <v>151</v>
      </c>
      <c r="C850" s="329" t="s">
        <v>322</v>
      </c>
      <c r="D850" s="329" t="s">
        <v>331</v>
      </c>
      <c r="E850" s="329" t="s">
        <v>1183</v>
      </c>
      <c r="F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  <c r="R850" s="329"/>
      <c r="S850" s="329"/>
      <c r="T850" s="329"/>
      <c r="U850" s="329"/>
      <c r="V850" s="330"/>
      <c r="W850" s="330"/>
      <c r="X850" s="330"/>
      <c r="Y850" s="330"/>
      <c r="Z850" s="331" t="s">
        <v>242</v>
      </c>
      <c r="AA850" s="340">
        <v>145.2</v>
      </c>
      <c r="AB850" s="341"/>
      <c r="AC850" s="341"/>
      <c r="AD850" s="340">
        <v>143.9</v>
      </c>
      <c r="AE850" s="340">
        <v>147.2</v>
      </c>
      <c r="AF850" s="331" t="s">
        <v>242</v>
      </c>
    </row>
    <row r="851" spans="1:32" ht="38.25" customHeight="1">
      <c r="A851" s="328" t="s">
        <v>364</v>
      </c>
      <c r="B851" s="329" t="s">
        <v>151</v>
      </c>
      <c r="C851" s="329" t="s">
        <v>322</v>
      </c>
      <c r="D851" s="329" t="s">
        <v>331</v>
      </c>
      <c r="E851" s="329" t="s">
        <v>1184</v>
      </c>
      <c r="F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  <c r="R851" s="329"/>
      <c r="S851" s="329"/>
      <c r="T851" s="329"/>
      <c r="U851" s="329"/>
      <c r="V851" s="330"/>
      <c r="W851" s="330"/>
      <c r="X851" s="330"/>
      <c r="Y851" s="330"/>
      <c r="Z851" s="331" t="s">
        <v>364</v>
      </c>
      <c r="AA851" s="340">
        <v>145.2</v>
      </c>
      <c r="AB851" s="341"/>
      <c r="AC851" s="341"/>
      <c r="AD851" s="340">
        <v>143.9</v>
      </c>
      <c r="AE851" s="340">
        <v>147.2</v>
      </c>
      <c r="AF851" s="331" t="s">
        <v>364</v>
      </c>
    </row>
    <row r="852" spans="1:32" ht="52.5" customHeight="1">
      <c r="A852" s="328" t="s">
        <v>365</v>
      </c>
      <c r="B852" s="329" t="s">
        <v>151</v>
      </c>
      <c r="C852" s="329" t="s">
        <v>322</v>
      </c>
      <c r="D852" s="329" t="s">
        <v>331</v>
      </c>
      <c r="E852" s="329" t="s">
        <v>1185</v>
      </c>
      <c r="F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  <c r="R852" s="329"/>
      <c r="S852" s="329"/>
      <c r="T852" s="329"/>
      <c r="U852" s="329"/>
      <c r="V852" s="330"/>
      <c r="W852" s="330"/>
      <c r="X852" s="330"/>
      <c r="Y852" s="330"/>
      <c r="Z852" s="331" t="s">
        <v>365</v>
      </c>
      <c r="AA852" s="340">
        <v>16.4</v>
      </c>
      <c r="AB852" s="341"/>
      <c r="AC852" s="341"/>
      <c r="AD852" s="340">
        <v>16.3</v>
      </c>
      <c r="AE852" s="340">
        <v>16.7</v>
      </c>
      <c r="AF852" s="331" t="s">
        <v>365</v>
      </c>
    </row>
    <row r="853" spans="1:32" ht="39.75" customHeight="1">
      <c r="A853" s="328" t="s">
        <v>751</v>
      </c>
      <c r="B853" s="329" t="s">
        <v>151</v>
      </c>
      <c r="C853" s="329" t="s">
        <v>322</v>
      </c>
      <c r="D853" s="329" t="s">
        <v>331</v>
      </c>
      <c r="E853" s="329" t="s">
        <v>1185</v>
      </c>
      <c r="F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  <c r="R853" s="329"/>
      <c r="S853" s="329"/>
      <c r="T853" s="329" t="s">
        <v>752</v>
      </c>
      <c r="U853" s="329"/>
      <c r="V853" s="330"/>
      <c r="W853" s="330"/>
      <c r="X853" s="330"/>
      <c r="Y853" s="330"/>
      <c r="Z853" s="331" t="s">
        <v>751</v>
      </c>
      <c r="AA853" s="340">
        <v>16.4</v>
      </c>
      <c r="AB853" s="341"/>
      <c r="AC853" s="341"/>
      <c r="AD853" s="340">
        <v>16.3</v>
      </c>
      <c r="AE853" s="340">
        <v>16.7</v>
      </c>
      <c r="AF853" s="331" t="s">
        <v>751</v>
      </c>
    </row>
    <row r="854" spans="1:32" ht="33" customHeight="1">
      <c r="A854" s="328" t="s">
        <v>1186</v>
      </c>
      <c r="B854" s="329" t="s">
        <v>151</v>
      </c>
      <c r="C854" s="329" t="s">
        <v>322</v>
      </c>
      <c r="D854" s="329" t="s">
        <v>331</v>
      </c>
      <c r="E854" s="329" t="s">
        <v>1187</v>
      </c>
      <c r="F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  <c r="R854" s="329"/>
      <c r="S854" s="329"/>
      <c r="T854" s="329"/>
      <c r="U854" s="329"/>
      <c r="V854" s="330"/>
      <c r="W854" s="330"/>
      <c r="X854" s="330"/>
      <c r="Y854" s="330"/>
      <c r="Z854" s="331" t="s">
        <v>1186</v>
      </c>
      <c r="AA854" s="340">
        <v>123.2</v>
      </c>
      <c r="AB854" s="341"/>
      <c r="AC854" s="341"/>
      <c r="AD854" s="340">
        <v>122.1</v>
      </c>
      <c r="AE854" s="340">
        <v>124.9</v>
      </c>
      <c r="AF854" s="331" t="s">
        <v>1186</v>
      </c>
    </row>
    <row r="855" spans="1:32" ht="33" customHeight="1">
      <c r="A855" s="328" t="s">
        <v>751</v>
      </c>
      <c r="B855" s="329" t="s">
        <v>151</v>
      </c>
      <c r="C855" s="329" t="s">
        <v>322</v>
      </c>
      <c r="D855" s="329" t="s">
        <v>331</v>
      </c>
      <c r="E855" s="329" t="s">
        <v>1187</v>
      </c>
      <c r="F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  <c r="R855" s="329"/>
      <c r="S855" s="329"/>
      <c r="T855" s="329" t="s">
        <v>752</v>
      </c>
      <c r="U855" s="329"/>
      <c r="V855" s="330"/>
      <c r="W855" s="330"/>
      <c r="X855" s="330"/>
      <c r="Y855" s="330"/>
      <c r="Z855" s="331" t="s">
        <v>751</v>
      </c>
      <c r="AA855" s="340">
        <v>123.2</v>
      </c>
      <c r="AB855" s="341"/>
      <c r="AC855" s="341"/>
      <c r="AD855" s="340">
        <v>122.1</v>
      </c>
      <c r="AE855" s="340">
        <v>124.9</v>
      </c>
      <c r="AF855" s="331" t="s">
        <v>751</v>
      </c>
    </row>
    <row r="856" spans="1:32" ht="24.75" customHeight="1">
      <c r="A856" s="328" t="s">
        <v>1188</v>
      </c>
      <c r="B856" s="329" t="s">
        <v>151</v>
      </c>
      <c r="C856" s="329" t="s">
        <v>322</v>
      </c>
      <c r="D856" s="329" t="s">
        <v>331</v>
      </c>
      <c r="E856" s="329" t="s">
        <v>1189</v>
      </c>
      <c r="F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  <c r="R856" s="329"/>
      <c r="S856" s="329"/>
      <c r="T856" s="329"/>
      <c r="U856" s="329"/>
      <c r="V856" s="330"/>
      <c r="W856" s="330"/>
      <c r="X856" s="330"/>
      <c r="Y856" s="330"/>
      <c r="Z856" s="331" t="s">
        <v>1188</v>
      </c>
      <c r="AA856" s="340">
        <v>5.6</v>
      </c>
      <c r="AB856" s="341"/>
      <c r="AC856" s="341"/>
      <c r="AD856" s="340">
        <v>5.5</v>
      </c>
      <c r="AE856" s="340">
        <v>5.6</v>
      </c>
      <c r="AF856" s="331" t="s">
        <v>1188</v>
      </c>
    </row>
    <row r="857" spans="1:32" ht="36.75" customHeight="1">
      <c r="A857" s="328" t="s">
        <v>751</v>
      </c>
      <c r="B857" s="329" t="s">
        <v>151</v>
      </c>
      <c r="C857" s="329" t="s">
        <v>322</v>
      </c>
      <c r="D857" s="329" t="s">
        <v>331</v>
      </c>
      <c r="E857" s="329" t="s">
        <v>1189</v>
      </c>
      <c r="F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  <c r="R857" s="329"/>
      <c r="S857" s="329"/>
      <c r="T857" s="329" t="s">
        <v>752</v>
      </c>
      <c r="U857" s="329"/>
      <c r="V857" s="330"/>
      <c r="W857" s="330"/>
      <c r="X857" s="330"/>
      <c r="Y857" s="330"/>
      <c r="Z857" s="331" t="s">
        <v>751</v>
      </c>
      <c r="AA857" s="340">
        <v>5.6</v>
      </c>
      <c r="AB857" s="341"/>
      <c r="AC857" s="341"/>
      <c r="AD857" s="340">
        <v>5.5</v>
      </c>
      <c r="AE857" s="340">
        <v>5.6</v>
      </c>
      <c r="AF857" s="331" t="s">
        <v>751</v>
      </c>
    </row>
    <row r="858" spans="1:32" ht="27" customHeight="1">
      <c r="A858" s="328" t="s">
        <v>1272</v>
      </c>
      <c r="B858" s="329" t="s">
        <v>151</v>
      </c>
      <c r="C858" s="329" t="s">
        <v>322</v>
      </c>
      <c r="D858" s="329" t="s">
        <v>331</v>
      </c>
      <c r="E858" s="329" t="s">
        <v>1273</v>
      </c>
      <c r="F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  <c r="R858" s="329"/>
      <c r="S858" s="329"/>
      <c r="T858" s="329"/>
      <c r="U858" s="329"/>
      <c r="V858" s="330"/>
      <c r="W858" s="330"/>
      <c r="X858" s="330"/>
      <c r="Y858" s="330"/>
      <c r="Z858" s="331" t="s">
        <v>1272</v>
      </c>
      <c r="AA858" s="340">
        <v>17987.7</v>
      </c>
      <c r="AB858" s="341"/>
      <c r="AC858" s="341"/>
      <c r="AD858" s="340">
        <v>17825.4</v>
      </c>
      <c r="AE858" s="340">
        <v>18236.6</v>
      </c>
      <c r="AF858" s="331" t="s">
        <v>1272</v>
      </c>
    </row>
    <row r="859" spans="1:32" ht="20.25" customHeight="1">
      <c r="A859" s="328" t="s">
        <v>386</v>
      </c>
      <c r="B859" s="329" t="s">
        <v>151</v>
      </c>
      <c r="C859" s="329" t="s">
        <v>322</v>
      </c>
      <c r="D859" s="329" t="s">
        <v>331</v>
      </c>
      <c r="E859" s="329" t="s">
        <v>1274</v>
      </c>
      <c r="F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  <c r="R859" s="329"/>
      <c r="S859" s="329"/>
      <c r="T859" s="329"/>
      <c r="U859" s="329"/>
      <c r="V859" s="330"/>
      <c r="W859" s="330"/>
      <c r="X859" s="330"/>
      <c r="Y859" s="330"/>
      <c r="Z859" s="331" t="s">
        <v>386</v>
      </c>
      <c r="AA859" s="340">
        <v>17987.7</v>
      </c>
      <c r="AB859" s="341"/>
      <c r="AC859" s="341"/>
      <c r="AD859" s="340">
        <v>17825.4</v>
      </c>
      <c r="AE859" s="340">
        <v>18236.6</v>
      </c>
      <c r="AF859" s="331" t="s">
        <v>386</v>
      </c>
    </row>
    <row r="860" spans="1:32" ht="20.25" customHeight="1">
      <c r="A860" s="328" t="s">
        <v>386</v>
      </c>
      <c r="B860" s="329" t="s">
        <v>151</v>
      </c>
      <c r="C860" s="329" t="s">
        <v>322</v>
      </c>
      <c r="D860" s="329" t="s">
        <v>331</v>
      </c>
      <c r="E860" s="329" t="s">
        <v>1275</v>
      </c>
      <c r="F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  <c r="R860" s="329"/>
      <c r="S860" s="329"/>
      <c r="T860" s="329"/>
      <c r="U860" s="329"/>
      <c r="V860" s="330"/>
      <c r="W860" s="330"/>
      <c r="X860" s="330"/>
      <c r="Y860" s="330"/>
      <c r="Z860" s="331" t="s">
        <v>386</v>
      </c>
      <c r="AA860" s="340">
        <v>17987.7</v>
      </c>
      <c r="AB860" s="341"/>
      <c r="AC860" s="341"/>
      <c r="AD860" s="340">
        <v>17825.4</v>
      </c>
      <c r="AE860" s="340">
        <v>18236.6</v>
      </c>
      <c r="AF860" s="331" t="s">
        <v>386</v>
      </c>
    </row>
    <row r="861" spans="1:32" ht="28.5" customHeight="1">
      <c r="A861" s="328" t="s">
        <v>948</v>
      </c>
      <c r="B861" s="329" t="s">
        <v>151</v>
      </c>
      <c r="C861" s="329" t="s">
        <v>322</v>
      </c>
      <c r="D861" s="329" t="s">
        <v>331</v>
      </c>
      <c r="E861" s="329" t="s">
        <v>1276</v>
      </c>
      <c r="F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  <c r="R861" s="329"/>
      <c r="S861" s="329"/>
      <c r="T861" s="329"/>
      <c r="U861" s="329"/>
      <c r="V861" s="330"/>
      <c r="W861" s="330"/>
      <c r="X861" s="330"/>
      <c r="Y861" s="330"/>
      <c r="Z861" s="331" t="s">
        <v>948</v>
      </c>
      <c r="AA861" s="340">
        <v>17987.7</v>
      </c>
      <c r="AB861" s="341"/>
      <c r="AC861" s="341"/>
      <c r="AD861" s="340">
        <v>17825.4</v>
      </c>
      <c r="AE861" s="340">
        <v>18236.6</v>
      </c>
      <c r="AF861" s="331" t="s">
        <v>948</v>
      </c>
    </row>
    <row r="862" spans="1:32" ht="69" customHeight="1">
      <c r="A862" s="328" t="s">
        <v>744</v>
      </c>
      <c r="B862" s="329" t="s">
        <v>151</v>
      </c>
      <c r="C862" s="329" t="s">
        <v>322</v>
      </c>
      <c r="D862" s="329" t="s">
        <v>331</v>
      </c>
      <c r="E862" s="329" t="s">
        <v>1276</v>
      </c>
      <c r="F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  <c r="R862" s="329"/>
      <c r="S862" s="329"/>
      <c r="T862" s="329" t="s">
        <v>745</v>
      </c>
      <c r="U862" s="329"/>
      <c r="V862" s="330"/>
      <c r="W862" s="330"/>
      <c r="X862" s="330"/>
      <c r="Y862" s="330"/>
      <c r="Z862" s="331" t="s">
        <v>744</v>
      </c>
      <c r="AA862" s="340">
        <v>17729</v>
      </c>
      <c r="AB862" s="341"/>
      <c r="AC862" s="341"/>
      <c r="AD862" s="340">
        <v>17569</v>
      </c>
      <c r="AE862" s="340">
        <v>17974.3</v>
      </c>
      <c r="AF862" s="331" t="s">
        <v>744</v>
      </c>
    </row>
    <row r="863" spans="1:32" ht="32.25" customHeight="1">
      <c r="A863" s="328" t="s">
        <v>908</v>
      </c>
      <c r="B863" s="329" t="s">
        <v>151</v>
      </c>
      <c r="C863" s="329" t="s">
        <v>322</v>
      </c>
      <c r="D863" s="329" t="s">
        <v>331</v>
      </c>
      <c r="E863" s="329" t="s">
        <v>1276</v>
      </c>
      <c r="F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  <c r="R863" s="329"/>
      <c r="S863" s="329"/>
      <c r="T863" s="329" t="s">
        <v>746</v>
      </c>
      <c r="U863" s="329"/>
      <c r="V863" s="330"/>
      <c r="W863" s="330"/>
      <c r="X863" s="330"/>
      <c r="Y863" s="330"/>
      <c r="Z863" s="331" t="s">
        <v>908</v>
      </c>
      <c r="AA863" s="340">
        <v>256.7</v>
      </c>
      <c r="AB863" s="341"/>
      <c r="AC863" s="341"/>
      <c r="AD863" s="340">
        <v>254.4</v>
      </c>
      <c r="AE863" s="340">
        <v>260.3</v>
      </c>
      <c r="AF863" s="331" t="s">
        <v>908</v>
      </c>
    </row>
    <row r="864" spans="1:32" ht="20.25" customHeight="1">
      <c r="A864" s="328" t="s">
        <v>747</v>
      </c>
      <c r="B864" s="329" t="s">
        <v>151</v>
      </c>
      <c r="C864" s="329" t="s">
        <v>322</v>
      </c>
      <c r="D864" s="329" t="s">
        <v>331</v>
      </c>
      <c r="E864" s="329" t="s">
        <v>1276</v>
      </c>
      <c r="F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  <c r="R864" s="329"/>
      <c r="S864" s="329"/>
      <c r="T864" s="329" t="s">
        <v>748</v>
      </c>
      <c r="U864" s="329"/>
      <c r="V864" s="330"/>
      <c r="W864" s="330"/>
      <c r="X864" s="330"/>
      <c r="Y864" s="330"/>
      <c r="Z864" s="331" t="s">
        <v>747</v>
      </c>
      <c r="AA864" s="340">
        <v>2</v>
      </c>
      <c r="AB864" s="341"/>
      <c r="AC864" s="341"/>
      <c r="AD864" s="340">
        <v>2</v>
      </c>
      <c r="AE864" s="340">
        <v>2</v>
      </c>
      <c r="AF864" s="331" t="s">
        <v>747</v>
      </c>
    </row>
    <row r="865" spans="1:32" ht="16.5" customHeight="1">
      <c r="A865" s="326" t="s">
        <v>1342</v>
      </c>
      <c r="B865" s="319" t="s">
        <v>151</v>
      </c>
      <c r="C865" s="319" t="s">
        <v>347</v>
      </c>
      <c r="D865" s="319" t="s">
        <v>264</v>
      </c>
      <c r="E865" s="319"/>
      <c r="F865" s="319"/>
      <c r="G865" s="319"/>
      <c r="H865" s="319"/>
      <c r="I865" s="319"/>
      <c r="J865" s="319"/>
      <c r="K865" s="319"/>
      <c r="L865" s="319"/>
      <c r="M865" s="319"/>
      <c r="N865" s="319"/>
      <c r="O865" s="319"/>
      <c r="P865" s="319"/>
      <c r="Q865" s="319"/>
      <c r="R865" s="319"/>
      <c r="S865" s="319"/>
      <c r="T865" s="319"/>
      <c r="U865" s="319"/>
      <c r="V865" s="324"/>
      <c r="W865" s="324"/>
      <c r="X865" s="324"/>
      <c r="Y865" s="324"/>
      <c r="Z865" s="327" t="s">
        <v>1342</v>
      </c>
      <c r="AA865" s="339">
        <v>58591.4</v>
      </c>
      <c r="AB865" s="338"/>
      <c r="AC865" s="338"/>
      <c r="AD865" s="339">
        <v>53936.2</v>
      </c>
      <c r="AE865" s="339">
        <v>53936.2</v>
      </c>
      <c r="AF865" s="327" t="s">
        <v>1342</v>
      </c>
    </row>
    <row r="866" spans="1:32" ht="21" customHeight="1">
      <c r="A866" s="326" t="s">
        <v>218</v>
      </c>
      <c r="B866" s="319" t="s">
        <v>151</v>
      </c>
      <c r="C866" s="319" t="s">
        <v>347</v>
      </c>
      <c r="D866" s="319" t="s">
        <v>277</v>
      </c>
      <c r="E866" s="319"/>
      <c r="F866" s="319"/>
      <c r="G866" s="319"/>
      <c r="H866" s="319"/>
      <c r="I866" s="319"/>
      <c r="J866" s="319"/>
      <c r="K866" s="319"/>
      <c r="L866" s="319"/>
      <c r="M866" s="319"/>
      <c r="N866" s="319"/>
      <c r="O866" s="319"/>
      <c r="P866" s="319"/>
      <c r="Q866" s="319"/>
      <c r="R866" s="319"/>
      <c r="S866" s="319"/>
      <c r="T866" s="319"/>
      <c r="U866" s="319"/>
      <c r="V866" s="324"/>
      <c r="W866" s="324"/>
      <c r="X866" s="324"/>
      <c r="Y866" s="324"/>
      <c r="Z866" s="327" t="s">
        <v>218</v>
      </c>
      <c r="AA866" s="339">
        <v>37710.2</v>
      </c>
      <c r="AB866" s="338"/>
      <c r="AC866" s="338"/>
      <c r="AD866" s="339">
        <v>34709.2</v>
      </c>
      <c r="AE866" s="339">
        <v>34709.2</v>
      </c>
      <c r="AF866" s="327" t="s">
        <v>218</v>
      </c>
    </row>
    <row r="867" spans="1:32" ht="48.75" customHeight="1">
      <c r="A867" s="328" t="s">
        <v>295</v>
      </c>
      <c r="B867" s="329" t="s">
        <v>151</v>
      </c>
      <c r="C867" s="329" t="s">
        <v>347</v>
      </c>
      <c r="D867" s="329" t="s">
        <v>277</v>
      </c>
      <c r="E867" s="329" t="s">
        <v>993</v>
      </c>
      <c r="F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  <c r="R867" s="329"/>
      <c r="S867" s="329"/>
      <c r="T867" s="329"/>
      <c r="U867" s="329"/>
      <c r="V867" s="330"/>
      <c r="W867" s="330"/>
      <c r="X867" s="330"/>
      <c r="Y867" s="330"/>
      <c r="Z867" s="331" t="s">
        <v>295</v>
      </c>
      <c r="AA867" s="340">
        <v>37710.2</v>
      </c>
      <c r="AB867" s="341"/>
      <c r="AC867" s="341"/>
      <c r="AD867" s="340">
        <v>34709.2</v>
      </c>
      <c r="AE867" s="340">
        <v>34709.2</v>
      </c>
      <c r="AF867" s="331" t="s">
        <v>295</v>
      </c>
    </row>
    <row r="868" spans="1:32" ht="52.5" customHeight="1">
      <c r="A868" s="328" t="s">
        <v>412</v>
      </c>
      <c r="B868" s="329" t="s">
        <v>151</v>
      </c>
      <c r="C868" s="329" t="s">
        <v>347</v>
      </c>
      <c r="D868" s="329" t="s">
        <v>277</v>
      </c>
      <c r="E868" s="329" t="s">
        <v>1010</v>
      </c>
      <c r="F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  <c r="R868" s="329"/>
      <c r="S868" s="329"/>
      <c r="T868" s="329"/>
      <c r="U868" s="329"/>
      <c r="V868" s="330"/>
      <c r="W868" s="330"/>
      <c r="X868" s="330"/>
      <c r="Y868" s="330"/>
      <c r="Z868" s="331" t="s">
        <v>412</v>
      </c>
      <c r="AA868" s="340">
        <v>37710.2</v>
      </c>
      <c r="AB868" s="341"/>
      <c r="AC868" s="341"/>
      <c r="AD868" s="340">
        <v>34709.2</v>
      </c>
      <c r="AE868" s="340">
        <v>34709.2</v>
      </c>
      <c r="AF868" s="331" t="s">
        <v>412</v>
      </c>
    </row>
    <row r="869" spans="1:32" ht="29.25" customHeight="1">
      <c r="A869" s="328" t="s">
        <v>306</v>
      </c>
      <c r="B869" s="329" t="s">
        <v>151</v>
      </c>
      <c r="C869" s="329" t="s">
        <v>347</v>
      </c>
      <c r="D869" s="329" t="s">
        <v>277</v>
      </c>
      <c r="E869" s="329" t="s">
        <v>1021</v>
      </c>
      <c r="F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  <c r="R869" s="329"/>
      <c r="S869" s="329"/>
      <c r="T869" s="329"/>
      <c r="U869" s="329"/>
      <c r="V869" s="330"/>
      <c r="W869" s="330"/>
      <c r="X869" s="330"/>
      <c r="Y869" s="330"/>
      <c r="Z869" s="331" t="s">
        <v>306</v>
      </c>
      <c r="AA869" s="340">
        <v>37710.2</v>
      </c>
      <c r="AB869" s="341"/>
      <c r="AC869" s="341"/>
      <c r="AD869" s="340">
        <v>34709.2</v>
      </c>
      <c r="AE869" s="340">
        <v>34709.2</v>
      </c>
      <c r="AF869" s="331" t="s">
        <v>306</v>
      </c>
    </row>
    <row r="870" spans="1:32" ht="121.5" customHeight="1">
      <c r="A870" s="332" t="s">
        <v>307</v>
      </c>
      <c r="B870" s="329" t="s">
        <v>151</v>
      </c>
      <c r="C870" s="329" t="s">
        <v>347</v>
      </c>
      <c r="D870" s="329" t="s">
        <v>277</v>
      </c>
      <c r="E870" s="329" t="s">
        <v>1022</v>
      </c>
      <c r="F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  <c r="R870" s="329"/>
      <c r="S870" s="329"/>
      <c r="T870" s="329"/>
      <c r="U870" s="329"/>
      <c r="V870" s="330"/>
      <c r="W870" s="330"/>
      <c r="X870" s="330"/>
      <c r="Y870" s="330"/>
      <c r="Z870" s="333" t="s">
        <v>307</v>
      </c>
      <c r="AA870" s="340">
        <v>37710.2</v>
      </c>
      <c r="AB870" s="341"/>
      <c r="AC870" s="341"/>
      <c r="AD870" s="340">
        <v>34709.2</v>
      </c>
      <c r="AE870" s="340">
        <v>34709.2</v>
      </c>
      <c r="AF870" s="333" t="s">
        <v>307</v>
      </c>
    </row>
    <row r="871" spans="1:32" ht="36" customHeight="1">
      <c r="A871" s="328" t="s">
        <v>751</v>
      </c>
      <c r="B871" s="329" t="s">
        <v>151</v>
      </c>
      <c r="C871" s="329" t="s">
        <v>347</v>
      </c>
      <c r="D871" s="329" t="s">
        <v>277</v>
      </c>
      <c r="E871" s="329" t="s">
        <v>1022</v>
      </c>
      <c r="F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  <c r="R871" s="329"/>
      <c r="S871" s="329"/>
      <c r="T871" s="329" t="s">
        <v>752</v>
      </c>
      <c r="U871" s="329"/>
      <c r="V871" s="330"/>
      <c r="W871" s="330"/>
      <c r="X871" s="330"/>
      <c r="Y871" s="330"/>
      <c r="Z871" s="331" t="s">
        <v>751</v>
      </c>
      <c r="AA871" s="340">
        <v>37710.2</v>
      </c>
      <c r="AB871" s="341"/>
      <c r="AC871" s="341"/>
      <c r="AD871" s="340">
        <v>34709.2</v>
      </c>
      <c r="AE871" s="340">
        <v>34709.2</v>
      </c>
      <c r="AF871" s="331" t="s">
        <v>751</v>
      </c>
    </row>
    <row r="872" spans="1:32" ht="16.5" customHeight="1">
      <c r="A872" s="326" t="s">
        <v>220</v>
      </c>
      <c r="B872" s="319" t="s">
        <v>151</v>
      </c>
      <c r="C872" s="319" t="s">
        <v>347</v>
      </c>
      <c r="D872" s="319" t="s">
        <v>282</v>
      </c>
      <c r="E872" s="319"/>
      <c r="F872" s="319"/>
      <c r="G872" s="319"/>
      <c r="H872" s="319"/>
      <c r="I872" s="319"/>
      <c r="J872" s="319"/>
      <c r="K872" s="319"/>
      <c r="L872" s="319"/>
      <c r="M872" s="319"/>
      <c r="N872" s="319"/>
      <c r="O872" s="319"/>
      <c r="P872" s="319"/>
      <c r="Q872" s="319"/>
      <c r="R872" s="319"/>
      <c r="S872" s="319"/>
      <c r="T872" s="319"/>
      <c r="U872" s="319"/>
      <c r="V872" s="324"/>
      <c r="W872" s="324"/>
      <c r="X872" s="324"/>
      <c r="Y872" s="324"/>
      <c r="Z872" s="327" t="s">
        <v>220</v>
      </c>
      <c r="AA872" s="339">
        <v>20881.2</v>
      </c>
      <c r="AB872" s="338"/>
      <c r="AC872" s="338"/>
      <c r="AD872" s="339">
        <v>19227</v>
      </c>
      <c r="AE872" s="339">
        <v>19227</v>
      </c>
      <c r="AF872" s="327" t="s">
        <v>220</v>
      </c>
    </row>
    <row r="873" spans="1:32" ht="51.75" customHeight="1">
      <c r="A873" s="328" t="s">
        <v>295</v>
      </c>
      <c r="B873" s="329" t="s">
        <v>151</v>
      </c>
      <c r="C873" s="329" t="s">
        <v>347</v>
      </c>
      <c r="D873" s="329" t="s">
        <v>282</v>
      </c>
      <c r="E873" s="329" t="s">
        <v>993</v>
      </c>
      <c r="F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  <c r="R873" s="329"/>
      <c r="S873" s="329"/>
      <c r="T873" s="329"/>
      <c r="U873" s="329"/>
      <c r="V873" s="330"/>
      <c r="W873" s="330"/>
      <c r="X873" s="330"/>
      <c r="Y873" s="330"/>
      <c r="Z873" s="331" t="s">
        <v>295</v>
      </c>
      <c r="AA873" s="340">
        <v>20881.2</v>
      </c>
      <c r="AB873" s="341"/>
      <c r="AC873" s="341"/>
      <c r="AD873" s="340">
        <v>19227</v>
      </c>
      <c r="AE873" s="340">
        <v>19227</v>
      </c>
      <c r="AF873" s="331" t="s">
        <v>295</v>
      </c>
    </row>
    <row r="874" spans="1:32" ht="36" customHeight="1">
      <c r="A874" s="328" t="s">
        <v>410</v>
      </c>
      <c r="B874" s="329" t="s">
        <v>151</v>
      </c>
      <c r="C874" s="329" t="s">
        <v>347</v>
      </c>
      <c r="D874" s="329" t="s">
        <v>282</v>
      </c>
      <c r="E874" s="329" t="s">
        <v>994</v>
      </c>
      <c r="F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  <c r="R874" s="329"/>
      <c r="S874" s="329"/>
      <c r="T874" s="329"/>
      <c r="U874" s="329"/>
      <c r="V874" s="330"/>
      <c r="W874" s="330"/>
      <c r="X874" s="330"/>
      <c r="Y874" s="330"/>
      <c r="Z874" s="331" t="s">
        <v>410</v>
      </c>
      <c r="AA874" s="340">
        <v>20881.2</v>
      </c>
      <c r="AB874" s="341"/>
      <c r="AC874" s="341"/>
      <c r="AD874" s="340">
        <v>19227</v>
      </c>
      <c r="AE874" s="340">
        <v>19227</v>
      </c>
      <c r="AF874" s="331" t="s">
        <v>410</v>
      </c>
    </row>
    <row r="875" spans="1:32" ht="51.75" customHeight="1">
      <c r="A875" s="328" t="s">
        <v>299</v>
      </c>
      <c r="B875" s="329" t="s">
        <v>151</v>
      </c>
      <c r="C875" s="329" t="s">
        <v>347</v>
      </c>
      <c r="D875" s="329" t="s">
        <v>282</v>
      </c>
      <c r="E875" s="329" t="s">
        <v>998</v>
      </c>
      <c r="F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  <c r="R875" s="329"/>
      <c r="S875" s="329"/>
      <c r="T875" s="329"/>
      <c r="U875" s="329"/>
      <c r="V875" s="330"/>
      <c r="W875" s="330"/>
      <c r="X875" s="330"/>
      <c r="Y875" s="330"/>
      <c r="Z875" s="331" t="s">
        <v>299</v>
      </c>
      <c r="AA875" s="340">
        <v>20881.2</v>
      </c>
      <c r="AB875" s="341"/>
      <c r="AC875" s="341"/>
      <c r="AD875" s="340">
        <v>19227</v>
      </c>
      <c r="AE875" s="340">
        <v>19227</v>
      </c>
      <c r="AF875" s="331" t="s">
        <v>299</v>
      </c>
    </row>
    <row r="876" spans="1:32" ht="75" customHeight="1">
      <c r="A876" s="328" t="s">
        <v>999</v>
      </c>
      <c r="B876" s="329" t="s">
        <v>151</v>
      </c>
      <c r="C876" s="329" t="s">
        <v>347</v>
      </c>
      <c r="D876" s="329" t="s">
        <v>282</v>
      </c>
      <c r="E876" s="329" t="s">
        <v>1000</v>
      </c>
      <c r="F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  <c r="R876" s="329"/>
      <c r="S876" s="329"/>
      <c r="T876" s="329"/>
      <c r="U876" s="329"/>
      <c r="V876" s="330"/>
      <c r="W876" s="330"/>
      <c r="X876" s="330"/>
      <c r="Y876" s="330"/>
      <c r="Z876" s="331" t="s">
        <v>999</v>
      </c>
      <c r="AA876" s="340">
        <v>20881.2</v>
      </c>
      <c r="AB876" s="341"/>
      <c r="AC876" s="341"/>
      <c r="AD876" s="340">
        <v>19227</v>
      </c>
      <c r="AE876" s="340">
        <v>19227</v>
      </c>
      <c r="AF876" s="331" t="s">
        <v>999</v>
      </c>
    </row>
    <row r="877" spans="1:32" ht="37.5" customHeight="1">
      <c r="A877" s="328" t="s">
        <v>751</v>
      </c>
      <c r="B877" s="329" t="s">
        <v>151</v>
      </c>
      <c r="C877" s="329" t="s">
        <v>347</v>
      </c>
      <c r="D877" s="329" t="s">
        <v>282</v>
      </c>
      <c r="E877" s="329" t="s">
        <v>1000</v>
      </c>
      <c r="F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  <c r="R877" s="329"/>
      <c r="S877" s="329"/>
      <c r="T877" s="329" t="s">
        <v>752</v>
      </c>
      <c r="U877" s="329"/>
      <c r="V877" s="330"/>
      <c r="W877" s="330"/>
      <c r="X877" s="330"/>
      <c r="Y877" s="330"/>
      <c r="Z877" s="331" t="s">
        <v>751</v>
      </c>
      <c r="AA877" s="340">
        <v>20881.2</v>
      </c>
      <c r="AB877" s="341"/>
      <c r="AC877" s="341"/>
      <c r="AD877" s="340">
        <v>19227</v>
      </c>
      <c r="AE877" s="340">
        <v>19227</v>
      </c>
      <c r="AF877" s="331" t="s">
        <v>751</v>
      </c>
    </row>
    <row r="878" spans="1:32" ht="16.5" customHeight="1">
      <c r="A878" s="326" t="s">
        <v>1343</v>
      </c>
      <c r="B878" s="319" t="s">
        <v>151</v>
      </c>
      <c r="C878" s="319" t="s">
        <v>353</v>
      </c>
      <c r="D878" s="319" t="s">
        <v>264</v>
      </c>
      <c r="E878" s="319"/>
      <c r="F878" s="319"/>
      <c r="G878" s="319"/>
      <c r="H878" s="319"/>
      <c r="I878" s="319"/>
      <c r="J878" s="319"/>
      <c r="K878" s="319"/>
      <c r="L878" s="319"/>
      <c r="M878" s="319"/>
      <c r="N878" s="319"/>
      <c r="O878" s="319"/>
      <c r="P878" s="319"/>
      <c r="Q878" s="319"/>
      <c r="R878" s="319"/>
      <c r="S878" s="319"/>
      <c r="T878" s="319"/>
      <c r="U878" s="319"/>
      <c r="V878" s="324"/>
      <c r="W878" s="324"/>
      <c r="X878" s="324"/>
      <c r="Y878" s="324"/>
      <c r="Z878" s="327" t="s">
        <v>1343</v>
      </c>
      <c r="AA878" s="339">
        <v>20.7</v>
      </c>
      <c r="AB878" s="338"/>
      <c r="AC878" s="338"/>
      <c r="AD878" s="339">
        <v>20.5</v>
      </c>
      <c r="AE878" s="339">
        <v>21</v>
      </c>
      <c r="AF878" s="327" t="s">
        <v>1343</v>
      </c>
    </row>
    <row r="879" spans="1:32" ht="16.5" customHeight="1">
      <c r="A879" s="326" t="s">
        <v>226</v>
      </c>
      <c r="B879" s="319" t="s">
        <v>151</v>
      </c>
      <c r="C879" s="319" t="s">
        <v>353</v>
      </c>
      <c r="D879" s="319" t="s">
        <v>263</v>
      </c>
      <c r="E879" s="319"/>
      <c r="F879" s="319"/>
      <c r="G879" s="319"/>
      <c r="H879" s="319"/>
      <c r="I879" s="319"/>
      <c r="J879" s="319"/>
      <c r="K879" s="319"/>
      <c r="L879" s="319"/>
      <c r="M879" s="319"/>
      <c r="N879" s="319"/>
      <c r="O879" s="319"/>
      <c r="P879" s="319"/>
      <c r="Q879" s="319"/>
      <c r="R879" s="319"/>
      <c r="S879" s="319"/>
      <c r="T879" s="319"/>
      <c r="U879" s="319"/>
      <c r="V879" s="324"/>
      <c r="W879" s="324"/>
      <c r="X879" s="324"/>
      <c r="Y879" s="324"/>
      <c r="Z879" s="327" t="s">
        <v>226</v>
      </c>
      <c r="AA879" s="339">
        <v>20.7</v>
      </c>
      <c r="AB879" s="338"/>
      <c r="AC879" s="338"/>
      <c r="AD879" s="339">
        <v>20.5</v>
      </c>
      <c r="AE879" s="339">
        <v>21</v>
      </c>
      <c r="AF879" s="327" t="s">
        <v>226</v>
      </c>
    </row>
    <row r="880" spans="1:32" ht="54" customHeight="1">
      <c r="A880" s="328" t="s">
        <v>971</v>
      </c>
      <c r="B880" s="329" t="s">
        <v>151</v>
      </c>
      <c r="C880" s="329" t="s">
        <v>353</v>
      </c>
      <c r="D880" s="329" t="s">
        <v>263</v>
      </c>
      <c r="E880" s="329" t="s">
        <v>972</v>
      </c>
      <c r="F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  <c r="R880" s="329"/>
      <c r="S880" s="329"/>
      <c r="T880" s="329"/>
      <c r="U880" s="329"/>
      <c r="V880" s="330"/>
      <c r="W880" s="330"/>
      <c r="X880" s="330"/>
      <c r="Y880" s="330"/>
      <c r="Z880" s="331" t="s">
        <v>971</v>
      </c>
      <c r="AA880" s="340">
        <v>20.7</v>
      </c>
      <c r="AB880" s="341"/>
      <c r="AC880" s="341"/>
      <c r="AD880" s="340">
        <v>20.5</v>
      </c>
      <c r="AE880" s="340">
        <v>21</v>
      </c>
      <c r="AF880" s="331" t="s">
        <v>971</v>
      </c>
    </row>
    <row r="881" spans="1:32" ht="57" customHeight="1">
      <c r="A881" s="328" t="s">
        <v>987</v>
      </c>
      <c r="B881" s="329" t="s">
        <v>151</v>
      </c>
      <c r="C881" s="329" t="s">
        <v>353</v>
      </c>
      <c r="D881" s="329" t="s">
        <v>263</v>
      </c>
      <c r="E881" s="329" t="s">
        <v>988</v>
      </c>
      <c r="F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  <c r="R881" s="329"/>
      <c r="S881" s="329"/>
      <c r="T881" s="329"/>
      <c r="U881" s="329"/>
      <c r="V881" s="330"/>
      <c r="W881" s="330"/>
      <c r="X881" s="330"/>
      <c r="Y881" s="330"/>
      <c r="Z881" s="331" t="s">
        <v>987</v>
      </c>
      <c r="AA881" s="340">
        <v>20.7</v>
      </c>
      <c r="AB881" s="341"/>
      <c r="AC881" s="341"/>
      <c r="AD881" s="340">
        <v>20.5</v>
      </c>
      <c r="AE881" s="340">
        <v>21</v>
      </c>
      <c r="AF881" s="331" t="s">
        <v>987</v>
      </c>
    </row>
    <row r="882" spans="1:32" ht="63" customHeight="1">
      <c r="A882" s="328" t="s">
        <v>989</v>
      </c>
      <c r="B882" s="329" t="s">
        <v>151</v>
      </c>
      <c r="C882" s="329" t="s">
        <v>353</v>
      </c>
      <c r="D882" s="329" t="s">
        <v>263</v>
      </c>
      <c r="E882" s="329" t="s">
        <v>990</v>
      </c>
      <c r="F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  <c r="R882" s="329"/>
      <c r="S882" s="329"/>
      <c r="T882" s="329"/>
      <c r="U882" s="329"/>
      <c r="V882" s="330"/>
      <c r="W882" s="330"/>
      <c r="X882" s="330"/>
      <c r="Y882" s="330"/>
      <c r="Z882" s="331" t="s">
        <v>989</v>
      </c>
      <c r="AA882" s="340">
        <v>20.7</v>
      </c>
      <c r="AB882" s="341"/>
      <c r="AC882" s="341"/>
      <c r="AD882" s="340">
        <v>20.5</v>
      </c>
      <c r="AE882" s="340">
        <v>21</v>
      </c>
      <c r="AF882" s="331" t="s">
        <v>989</v>
      </c>
    </row>
    <row r="883" spans="1:32" ht="54" customHeight="1">
      <c r="A883" s="328" t="s">
        <v>991</v>
      </c>
      <c r="B883" s="329" t="s">
        <v>151</v>
      </c>
      <c r="C883" s="329" t="s">
        <v>353</v>
      </c>
      <c r="D883" s="329" t="s">
        <v>263</v>
      </c>
      <c r="E883" s="329" t="s">
        <v>992</v>
      </c>
      <c r="F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  <c r="R883" s="329"/>
      <c r="S883" s="329"/>
      <c r="T883" s="329"/>
      <c r="U883" s="329"/>
      <c r="V883" s="330"/>
      <c r="W883" s="330"/>
      <c r="X883" s="330"/>
      <c r="Y883" s="330"/>
      <c r="Z883" s="331" t="s">
        <v>991</v>
      </c>
      <c r="AA883" s="340">
        <v>20.7</v>
      </c>
      <c r="AB883" s="341"/>
      <c r="AC883" s="341"/>
      <c r="AD883" s="340">
        <v>20.5</v>
      </c>
      <c r="AE883" s="340">
        <v>21</v>
      </c>
      <c r="AF883" s="331" t="s">
        <v>991</v>
      </c>
    </row>
    <row r="884" spans="1:32" ht="33.75" customHeight="1">
      <c r="A884" s="328" t="s">
        <v>751</v>
      </c>
      <c r="B884" s="329" t="s">
        <v>151</v>
      </c>
      <c r="C884" s="329" t="s">
        <v>353</v>
      </c>
      <c r="D884" s="329" t="s">
        <v>263</v>
      </c>
      <c r="E884" s="329" t="s">
        <v>992</v>
      </c>
      <c r="F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  <c r="R884" s="329"/>
      <c r="S884" s="329"/>
      <c r="T884" s="329" t="s">
        <v>752</v>
      </c>
      <c r="U884" s="329"/>
      <c r="V884" s="330"/>
      <c r="W884" s="330"/>
      <c r="X884" s="330"/>
      <c r="Y884" s="330"/>
      <c r="Z884" s="331" t="s">
        <v>751</v>
      </c>
      <c r="AA884" s="340">
        <v>20.7</v>
      </c>
      <c r="AB884" s="341"/>
      <c r="AC884" s="341"/>
      <c r="AD884" s="340">
        <v>20.5</v>
      </c>
      <c r="AE884" s="340">
        <v>21</v>
      </c>
      <c r="AF884" s="331" t="s">
        <v>751</v>
      </c>
    </row>
    <row r="885" spans="1:32" ht="16.5" customHeight="1">
      <c r="A885" s="326" t="s">
        <v>1365</v>
      </c>
      <c r="B885" s="319" t="s">
        <v>155</v>
      </c>
      <c r="C885" s="319"/>
      <c r="D885" s="319"/>
      <c r="E885" s="319"/>
      <c r="F885" s="319"/>
      <c r="G885" s="319"/>
      <c r="H885" s="319"/>
      <c r="I885" s="319"/>
      <c r="J885" s="319"/>
      <c r="K885" s="319"/>
      <c r="L885" s="319"/>
      <c r="M885" s="319"/>
      <c r="N885" s="319"/>
      <c r="O885" s="319"/>
      <c r="P885" s="319"/>
      <c r="Q885" s="319"/>
      <c r="R885" s="319"/>
      <c r="S885" s="319"/>
      <c r="T885" s="319"/>
      <c r="U885" s="319"/>
      <c r="V885" s="324"/>
      <c r="W885" s="324"/>
      <c r="X885" s="324"/>
      <c r="Y885" s="324"/>
      <c r="Z885" s="327" t="s">
        <v>1365</v>
      </c>
      <c r="AA885" s="339">
        <v>5417.1</v>
      </c>
      <c r="AB885" s="338"/>
      <c r="AC885" s="338"/>
      <c r="AD885" s="339">
        <v>5401.5</v>
      </c>
      <c r="AE885" s="339">
        <v>5508.9</v>
      </c>
      <c r="AF885" s="327" t="s">
        <v>1365</v>
      </c>
    </row>
    <row r="886" spans="1:32" ht="21" customHeight="1">
      <c r="A886" s="326" t="s">
        <v>1334</v>
      </c>
      <c r="B886" s="319" t="s">
        <v>155</v>
      </c>
      <c r="C886" s="319" t="s">
        <v>263</v>
      </c>
      <c r="D886" s="319" t="s">
        <v>264</v>
      </c>
      <c r="E886" s="319"/>
      <c r="F886" s="319"/>
      <c r="G886" s="319"/>
      <c r="H886" s="319"/>
      <c r="I886" s="319"/>
      <c r="J886" s="319"/>
      <c r="K886" s="319"/>
      <c r="L886" s="319"/>
      <c r="M886" s="319"/>
      <c r="N886" s="319"/>
      <c r="O886" s="319"/>
      <c r="P886" s="319"/>
      <c r="Q886" s="319"/>
      <c r="R886" s="319"/>
      <c r="S886" s="319"/>
      <c r="T886" s="319"/>
      <c r="U886" s="319"/>
      <c r="V886" s="324"/>
      <c r="W886" s="324"/>
      <c r="X886" s="324"/>
      <c r="Y886" s="324"/>
      <c r="Z886" s="327" t="s">
        <v>1334</v>
      </c>
      <c r="AA886" s="339">
        <v>5417.1</v>
      </c>
      <c r="AB886" s="338"/>
      <c r="AC886" s="338"/>
      <c r="AD886" s="339">
        <v>5401.5</v>
      </c>
      <c r="AE886" s="339">
        <v>5508.9</v>
      </c>
      <c r="AF886" s="327" t="s">
        <v>1334</v>
      </c>
    </row>
    <row r="887" spans="1:32" ht="47.25" customHeight="1">
      <c r="A887" s="326" t="s">
        <v>165</v>
      </c>
      <c r="B887" s="319" t="s">
        <v>155</v>
      </c>
      <c r="C887" s="319" t="s">
        <v>263</v>
      </c>
      <c r="D887" s="319" t="s">
        <v>296</v>
      </c>
      <c r="E887" s="319"/>
      <c r="F887" s="319"/>
      <c r="G887" s="319"/>
      <c r="H887" s="319"/>
      <c r="I887" s="319"/>
      <c r="J887" s="319"/>
      <c r="K887" s="319"/>
      <c r="L887" s="319"/>
      <c r="M887" s="319"/>
      <c r="N887" s="319"/>
      <c r="O887" s="319"/>
      <c r="P887" s="319"/>
      <c r="Q887" s="319"/>
      <c r="R887" s="319"/>
      <c r="S887" s="319"/>
      <c r="T887" s="319"/>
      <c r="U887" s="319"/>
      <c r="V887" s="324"/>
      <c r="W887" s="324"/>
      <c r="X887" s="324"/>
      <c r="Y887" s="324"/>
      <c r="Z887" s="327" t="s">
        <v>165</v>
      </c>
      <c r="AA887" s="339">
        <v>5417.1</v>
      </c>
      <c r="AB887" s="338"/>
      <c r="AC887" s="338"/>
      <c r="AD887" s="339">
        <v>5401.5</v>
      </c>
      <c r="AE887" s="339">
        <v>5508.9</v>
      </c>
      <c r="AF887" s="327" t="s">
        <v>165</v>
      </c>
    </row>
    <row r="888" spans="1:32" ht="82.5" customHeight="1">
      <c r="A888" s="328" t="s">
        <v>1148</v>
      </c>
      <c r="B888" s="329" t="s">
        <v>155</v>
      </c>
      <c r="C888" s="329" t="s">
        <v>263</v>
      </c>
      <c r="D888" s="329" t="s">
        <v>296</v>
      </c>
      <c r="E888" s="329" t="s">
        <v>1149</v>
      </c>
      <c r="F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  <c r="R888" s="329"/>
      <c r="S888" s="329"/>
      <c r="T888" s="329"/>
      <c r="U888" s="329"/>
      <c r="V888" s="330"/>
      <c r="W888" s="330"/>
      <c r="X888" s="330"/>
      <c r="Y888" s="330"/>
      <c r="Z888" s="331" t="s">
        <v>1148</v>
      </c>
      <c r="AA888" s="340">
        <v>15</v>
      </c>
      <c r="AB888" s="341"/>
      <c r="AC888" s="341"/>
      <c r="AD888" s="340">
        <v>14.9</v>
      </c>
      <c r="AE888" s="340">
        <v>15.2</v>
      </c>
      <c r="AF888" s="331" t="s">
        <v>1148</v>
      </c>
    </row>
    <row r="889" spans="1:32" ht="39.75" customHeight="1">
      <c r="A889" s="328" t="s">
        <v>1150</v>
      </c>
      <c r="B889" s="329" t="s">
        <v>155</v>
      </c>
      <c r="C889" s="329" t="s">
        <v>263</v>
      </c>
      <c r="D889" s="329" t="s">
        <v>296</v>
      </c>
      <c r="E889" s="329" t="s">
        <v>1151</v>
      </c>
      <c r="F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  <c r="R889" s="329"/>
      <c r="S889" s="329"/>
      <c r="T889" s="329"/>
      <c r="U889" s="329"/>
      <c r="V889" s="330"/>
      <c r="W889" s="330"/>
      <c r="X889" s="330"/>
      <c r="Y889" s="330"/>
      <c r="Z889" s="331" t="s">
        <v>1150</v>
      </c>
      <c r="AA889" s="340">
        <v>15</v>
      </c>
      <c r="AB889" s="341"/>
      <c r="AC889" s="341"/>
      <c r="AD889" s="340">
        <v>14.9</v>
      </c>
      <c r="AE889" s="340">
        <v>15.2</v>
      </c>
      <c r="AF889" s="331" t="s">
        <v>1150</v>
      </c>
    </row>
    <row r="890" spans="1:32" ht="37.5" customHeight="1">
      <c r="A890" s="328" t="s">
        <v>355</v>
      </c>
      <c r="B890" s="329" t="s">
        <v>155</v>
      </c>
      <c r="C890" s="329" t="s">
        <v>263</v>
      </c>
      <c r="D890" s="329" t="s">
        <v>296</v>
      </c>
      <c r="E890" s="329" t="s">
        <v>1155</v>
      </c>
      <c r="F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  <c r="R890" s="329"/>
      <c r="S890" s="329"/>
      <c r="T890" s="329"/>
      <c r="U890" s="329"/>
      <c r="V890" s="330"/>
      <c r="W890" s="330"/>
      <c r="X890" s="330"/>
      <c r="Y890" s="330"/>
      <c r="Z890" s="331" t="s">
        <v>355</v>
      </c>
      <c r="AA890" s="340">
        <v>15</v>
      </c>
      <c r="AB890" s="341"/>
      <c r="AC890" s="341"/>
      <c r="AD890" s="340">
        <v>14.9</v>
      </c>
      <c r="AE890" s="340">
        <v>15.2</v>
      </c>
      <c r="AF890" s="331" t="s">
        <v>355</v>
      </c>
    </row>
    <row r="891" spans="1:32" ht="42" customHeight="1">
      <c r="A891" s="328" t="s">
        <v>402</v>
      </c>
      <c r="B891" s="329" t="s">
        <v>155</v>
      </c>
      <c r="C891" s="329" t="s">
        <v>263</v>
      </c>
      <c r="D891" s="329" t="s">
        <v>296</v>
      </c>
      <c r="E891" s="329" t="s">
        <v>1156</v>
      </c>
      <c r="F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  <c r="R891" s="329"/>
      <c r="S891" s="329"/>
      <c r="T891" s="329"/>
      <c r="U891" s="329"/>
      <c r="V891" s="330"/>
      <c r="W891" s="330"/>
      <c r="X891" s="330"/>
      <c r="Y891" s="330"/>
      <c r="Z891" s="331" t="s">
        <v>402</v>
      </c>
      <c r="AA891" s="340">
        <v>15</v>
      </c>
      <c r="AB891" s="341"/>
      <c r="AC891" s="341"/>
      <c r="AD891" s="340">
        <v>14.9</v>
      </c>
      <c r="AE891" s="340">
        <v>15.2</v>
      </c>
      <c r="AF891" s="331" t="s">
        <v>402</v>
      </c>
    </row>
    <row r="892" spans="1:32" ht="32.25" customHeight="1">
      <c r="A892" s="328" t="s">
        <v>908</v>
      </c>
      <c r="B892" s="329" t="s">
        <v>155</v>
      </c>
      <c r="C892" s="329" t="s">
        <v>263</v>
      </c>
      <c r="D892" s="329" t="s">
        <v>296</v>
      </c>
      <c r="E892" s="329" t="s">
        <v>1156</v>
      </c>
      <c r="F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  <c r="R892" s="329"/>
      <c r="S892" s="329"/>
      <c r="T892" s="329" t="s">
        <v>746</v>
      </c>
      <c r="U892" s="329"/>
      <c r="V892" s="330"/>
      <c r="W892" s="330"/>
      <c r="X892" s="330"/>
      <c r="Y892" s="330"/>
      <c r="Z892" s="331" t="s">
        <v>908</v>
      </c>
      <c r="AA892" s="340">
        <v>15</v>
      </c>
      <c r="AB892" s="341"/>
      <c r="AC892" s="341"/>
      <c r="AD892" s="340">
        <v>14.9</v>
      </c>
      <c r="AE892" s="340">
        <v>15.2</v>
      </c>
      <c r="AF892" s="331" t="s">
        <v>908</v>
      </c>
    </row>
    <row r="893" spans="1:32" ht="34.5" customHeight="1">
      <c r="A893" s="328" t="s">
        <v>384</v>
      </c>
      <c r="B893" s="329" t="s">
        <v>155</v>
      </c>
      <c r="C893" s="329" t="s">
        <v>263</v>
      </c>
      <c r="D893" s="329" t="s">
        <v>296</v>
      </c>
      <c r="E893" s="329" t="s">
        <v>1245</v>
      </c>
      <c r="F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  <c r="R893" s="329"/>
      <c r="S893" s="329"/>
      <c r="T893" s="329"/>
      <c r="U893" s="329"/>
      <c r="V893" s="330"/>
      <c r="W893" s="330"/>
      <c r="X893" s="330"/>
      <c r="Y893" s="330"/>
      <c r="Z893" s="331" t="s">
        <v>384</v>
      </c>
      <c r="AA893" s="340">
        <v>5402.1</v>
      </c>
      <c r="AB893" s="341"/>
      <c r="AC893" s="341"/>
      <c r="AD893" s="340">
        <v>5386.6</v>
      </c>
      <c r="AE893" s="340">
        <v>5493.7</v>
      </c>
      <c r="AF893" s="331" t="s">
        <v>384</v>
      </c>
    </row>
    <row r="894" spans="1:32" ht="21" customHeight="1">
      <c r="A894" s="328" t="s">
        <v>390</v>
      </c>
      <c r="B894" s="329" t="s">
        <v>155</v>
      </c>
      <c r="C894" s="329" t="s">
        <v>263</v>
      </c>
      <c r="D894" s="329" t="s">
        <v>296</v>
      </c>
      <c r="E894" s="329" t="s">
        <v>1252</v>
      </c>
      <c r="F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  <c r="R894" s="329"/>
      <c r="S894" s="329"/>
      <c r="T894" s="329"/>
      <c r="U894" s="329"/>
      <c r="V894" s="330"/>
      <c r="W894" s="330"/>
      <c r="X894" s="330"/>
      <c r="Y894" s="330"/>
      <c r="Z894" s="331" t="s">
        <v>390</v>
      </c>
      <c r="AA894" s="340">
        <v>3429.7</v>
      </c>
      <c r="AB894" s="341"/>
      <c r="AC894" s="341"/>
      <c r="AD894" s="340">
        <v>3432</v>
      </c>
      <c r="AE894" s="340">
        <v>3494</v>
      </c>
      <c r="AF894" s="331" t="s">
        <v>390</v>
      </c>
    </row>
    <row r="895" spans="1:32" ht="21" customHeight="1">
      <c r="A895" s="328" t="s">
        <v>386</v>
      </c>
      <c r="B895" s="329" t="s">
        <v>155</v>
      </c>
      <c r="C895" s="329" t="s">
        <v>263</v>
      </c>
      <c r="D895" s="329" t="s">
        <v>296</v>
      </c>
      <c r="E895" s="329" t="s">
        <v>1253</v>
      </c>
      <c r="F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  <c r="R895" s="329"/>
      <c r="S895" s="329"/>
      <c r="T895" s="329"/>
      <c r="U895" s="329"/>
      <c r="V895" s="330"/>
      <c r="W895" s="330"/>
      <c r="X895" s="330"/>
      <c r="Y895" s="330"/>
      <c r="Z895" s="331" t="s">
        <v>386</v>
      </c>
      <c r="AA895" s="340">
        <v>3429.7</v>
      </c>
      <c r="AB895" s="341"/>
      <c r="AC895" s="341"/>
      <c r="AD895" s="340">
        <v>3432</v>
      </c>
      <c r="AE895" s="340">
        <v>3494</v>
      </c>
      <c r="AF895" s="331" t="s">
        <v>386</v>
      </c>
    </row>
    <row r="896" spans="1:32" ht="24" customHeight="1">
      <c r="A896" s="328" t="s">
        <v>387</v>
      </c>
      <c r="B896" s="329" t="s">
        <v>155</v>
      </c>
      <c r="C896" s="329" t="s">
        <v>263</v>
      </c>
      <c r="D896" s="329" t="s">
        <v>296</v>
      </c>
      <c r="E896" s="329" t="s">
        <v>1254</v>
      </c>
      <c r="F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  <c r="R896" s="329"/>
      <c r="S896" s="329"/>
      <c r="T896" s="329"/>
      <c r="U896" s="329"/>
      <c r="V896" s="330"/>
      <c r="W896" s="330"/>
      <c r="X896" s="330"/>
      <c r="Y896" s="330"/>
      <c r="Z896" s="331" t="s">
        <v>387</v>
      </c>
      <c r="AA896" s="340">
        <v>1751.1</v>
      </c>
      <c r="AB896" s="341"/>
      <c r="AC896" s="341"/>
      <c r="AD896" s="340">
        <v>1735.3</v>
      </c>
      <c r="AE896" s="340">
        <v>1775.3</v>
      </c>
      <c r="AF896" s="331" t="s">
        <v>387</v>
      </c>
    </row>
    <row r="897" spans="1:32" ht="63" customHeight="1">
      <c r="A897" s="328" t="s">
        <v>744</v>
      </c>
      <c r="B897" s="329" t="s">
        <v>155</v>
      </c>
      <c r="C897" s="329" t="s">
        <v>263</v>
      </c>
      <c r="D897" s="329" t="s">
        <v>296</v>
      </c>
      <c r="E897" s="329" t="s">
        <v>1254</v>
      </c>
      <c r="F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  <c r="R897" s="329"/>
      <c r="S897" s="329"/>
      <c r="T897" s="329" t="s">
        <v>745</v>
      </c>
      <c r="U897" s="329"/>
      <c r="V897" s="330"/>
      <c r="W897" s="330"/>
      <c r="X897" s="330"/>
      <c r="Y897" s="330"/>
      <c r="Z897" s="331" t="s">
        <v>744</v>
      </c>
      <c r="AA897" s="340">
        <v>1510.3</v>
      </c>
      <c r="AB897" s="341"/>
      <c r="AC897" s="341"/>
      <c r="AD897" s="340">
        <v>1496.7</v>
      </c>
      <c r="AE897" s="340">
        <v>1531.2</v>
      </c>
      <c r="AF897" s="331" t="s">
        <v>744</v>
      </c>
    </row>
    <row r="898" spans="1:32" ht="37.5" customHeight="1">
      <c r="A898" s="328" t="s">
        <v>908</v>
      </c>
      <c r="B898" s="329" t="s">
        <v>155</v>
      </c>
      <c r="C898" s="329" t="s">
        <v>263</v>
      </c>
      <c r="D898" s="329" t="s">
        <v>296</v>
      </c>
      <c r="E898" s="329" t="s">
        <v>1254</v>
      </c>
      <c r="F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  <c r="R898" s="329"/>
      <c r="S898" s="329"/>
      <c r="T898" s="329" t="s">
        <v>746</v>
      </c>
      <c r="U898" s="329"/>
      <c r="V898" s="330"/>
      <c r="W898" s="330"/>
      <c r="X898" s="330"/>
      <c r="Y898" s="330"/>
      <c r="Z898" s="331" t="s">
        <v>908</v>
      </c>
      <c r="AA898" s="340">
        <v>240.5</v>
      </c>
      <c r="AB898" s="341"/>
      <c r="AC898" s="341"/>
      <c r="AD898" s="340">
        <v>238.3</v>
      </c>
      <c r="AE898" s="340">
        <v>243.8</v>
      </c>
      <c r="AF898" s="331" t="s">
        <v>908</v>
      </c>
    </row>
    <row r="899" spans="1:32" ht="19.5" customHeight="1">
      <c r="A899" s="328" t="s">
        <v>747</v>
      </c>
      <c r="B899" s="329" t="s">
        <v>155</v>
      </c>
      <c r="C899" s="329" t="s">
        <v>263</v>
      </c>
      <c r="D899" s="329" t="s">
        <v>296</v>
      </c>
      <c r="E899" s="329" t="s">
        <v>1254</v>
      </c>
      <c r="F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  <c r="R899" s="329"/>
      <c r="S899" s="329"/>
      <c r="T899" s="329" t="s">
        <v>748</v>
      </c>
      <c r="U899" s="329"/>
      <c r="V899" s="330"/>
      <c r="W899" s="330"/>
      <c r="X899" s="330"/>
      <c r="Y899" s="330"/>
      <c r="Z899" s="331" t="s">
        <v>747</v>
      </c>
      <c r="AA899" s="340">
        <v>0.3</v>
      </c>
      <c r="AB899" s="341"/>
      <c r="AC899" s="341"/>
      <c r="AD899" s="340">
        <v>0.3</v>
      </c>
      <c r="AE899" s="340">
        <v>0.3</v>
      </c>
      <c r="AF899" s="331" t="s">
        <v>747</v>
      </c>
    </row>
    <row r="900" spans="1:32" ht="34.5" customHeight="1">
      <c r="A900" s="328" t="s">
        <v>1257</v>
      </c>
      <c r="B900" s="329" t="s">
        <v>155</v>
      </c>
      <c r="C900" s="329" t="s">
        <v>263</v>
      </c>
      <c r="D900" s="329" t="s">
        <v>296</v>
      </c>
      <c r="E900" s="329" t="s">
        <v>1258</v>
      </c>
      <c r="F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  <c r="R900" s="329"/>
      <c r="S900" s="329"/>
      <c r="T900" s="329"/>
      <c r="U900" s="329"/>
      <c r="V900" s="330"/>
      <c r="W900" s="330"/>
      <c r="X900" s="330"/>
      <c r="Y900" s="330"/>
      <c r="Z900" s="331" t="s">
        <v>1257</v>
      </c>
      <c r="AA900" s="340">
        <v>472.6</v>
      </c>
      <c r="AB900" s="341"/>
      <c r="AC900" s="341"/>
      <c r="AD900" s="340">
        <v>472.6</v>
      </c>
      <c r="AE900" s="340">
        <v>472.6</v>
      </c>
      <c r="AF900" s="331" t="s">
        <v>1257</v>
      </c>
    </row>
    <row r="901" spans="1:32" ht="66" customHeight="1">
      <c r="A901" s="328" t="s">
        <v>744</v>
      </c>
      <c r="B901" s="329" t="s">
        <v>155</v>
      </c>
      <c r="C901" s="329" t="s">
        <v>263</v>
      </c>
      <c r="D901" s="329" t="s">
        <v>296</v>
      </c>
      <c r="E901" s="329" t="s">
        <v>1258</v>
      </c>
      <c r="F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  <c r="R901" s="329"/>
      <c r="S901" s="329"/>
      <c r="T901" s="329" t="s">
        <v>745</v>
      </c>
      <c r="U901" s="329"/>
      <c r="V901" s="330"/>
      <c r="W901" s="330"/>
      <c r="X901" s="330"/>
      <c r="Y901" s="330"/>
      <c r="Z901" s="331" t="s">
        <v>744</v>
      </c>
      <c r="AA901" s="340">
        <v>472.6</v>
      </c>
      <c r="AB901" s="341"/>
      <c r="AC901" s="341"/>
      <c r="AD901" s="340">
        <v>472.6</v>
      </c>
      <c r="AE901" s="340">
        <v>472.6</v>
      </c>
      <c r="AF901" s="331" t="s">
        <v>744</v>
      </c>
    </row>
    <row r="902" spans="1:32" ht="46.5" customHeight="1">
      <c r="A902" s="328" t="s">
        <v>1267</v>
      </c>
      <c r="B902" s="329" t="s">
        <v>155</v>
      </c>
      <c r="C902" s="329" t="s">
        <v>263</v>
      </c>
      <c r="D902" s="329" t="s">
        <v>296</v>
      </c>
      <c r="E902" s="329" t="s">
        <v>1268</v>
      </c>
      <c r="F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  <c r="R902" s="329"/>
      <c r="S902" s="329"/>
      <c r="T902" s="329"/>
      <c r="U902" s="329"/>
      <c r="V902" s="330"/>
      <c r="W902" s="330"/>
      <c r="X902" s="330"/>
      <c r="Y902" s="330"/>
      <c r="Z902" s="331" t="s">
        <v>1267</v>
      </c>
      <c r="AA902" s="340">
        <v>1206</v>
      </c>
      <c r="AB902" s="341"/>
      <c r="AC902" s="341"/>
      <c r="AD902" s="340">
        <v>1224.1</v>
      </c>
      <c r="AE902" s="340">
        <v>1246.1</v>
      </c>
      <c r="AF902" s="331" t="s">
        <v>1267</v>
      </c>
    </row>
    <row r="903" spans="1:32" ht="63.75" customHeight="1">
      <c r="A903" s="328" t="s">
        <v>744</v>
      </c>
      <c r="B903" s="329" t="s">
        <v>155</v>
      </c>
      <c r="C903" s="329" t="s">
        <v>263</v>
      </c>
      <c r="D903" s="329" t="s">
        <v>296</v>
      </c>
      <c r="E903" s="329" t="s">
        <v>1268</v>
      </c>
      <c r="F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  <c r="R903" s="329"/>
      <c r="S903" s="329"/>
      <c r="T903" s="329" t="s">
        <v>745</v>
      </c>
      <c r="U903" s="329"/>
      <c r="V903" s="330"/>
      <c r="W903" s="330"/>
      <c r="X903" s="330"/>
      <c r="Y903" s="330"/>
      <c r="Z903" s="331" t="s">
        <v>744</v>
      </c>
      <c r="AA903" s="340">
        <v>1206</v>
      </c>
      <c r="AB903" s="341"/>
      <c r="AC903" s="341"/>
      <c r="AD903" s="340">
        <v>1224.1</v>
      </c>
      <c r="AE903" s="340">
        <v>1246.1</v>
      </c>
      <c r="AF903" s="331" t="s">
        <v>744</v>
      </c>
    </row>
    <row r="904" spans="1:32" ht="38.25" customHeight="1">
      <c r="A904" s="328" t="s">
        <v>394</v>
      </c>
      <c r="B904" s="329" t="s">
        <v>155</v>
      </c>
      <c r="C904" s="329" t="s">
        <v>263</v>
      </c>
      <c r="D904" s="329" t="s">
        <v>296</v>
      </c>
      <c r="E904" s="329" t="s">
        <v>1269</v>
      </c>
      <c r="F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  <c r="R904" s="329"/>
      <c r="S904" s="329"/>
      <c r="T904" s="329"/>
      <c r="U904" s="329"/>
      <c r="V904" s="330"/>
      <c r="W904" s="330"/>
      <c r="X904" s="330"/>
      <c r="Y904" s="330"/>
      <c r="Z904" s="331" t="s">
        <v>394</v>
      </c>
      <c r="AA904" s="340">
        <v>1972.4</v>
      </c>
      <c r="AB904" s="341"/>
      <c r="AC904" s="341"/>
      <c r="AD904" s="340">
        <v>1954.6</v>
      </c>
      <c r="AE904" s="340">
        <v>1999.7</v>
      </c>
      <c r="AF904" s="331" t="s">
        <v>394</v>
      </c>
    </row>
    <row r="905" spans="1:32" ht="21" customHeight="1">
      <c r="A905" s="328" t="s">
        <v>386</v>
      </c>
      <c r="B905" s="329" t="s">
        <v>155</v>
      </c>
      <c r="C905" s="329" t="s">
        <v>263</v>
      </c>
      <c r="D905" s="329" t="s">
        <v>296</v>
      </c>
      <c r="E905" s="329" t="s">
        <v>1270</v>
      </c>
      <c r="F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  <c r="R905" s="329"/>
      <c r="S905" s="329"/>
      <c r="T905" s="329"/>
      <c r="U905" s="329"/>
      <c r="V905" s="330"/>
      <c r="W905" s="330"/>
      <c r="X905" s="330"/>
      <c r="Y905" s="330"/>
      <c r="Z905" s="331" t="s">
        <v>386</v>
      </c>
      <c r="AA905" s="340">
        <v>1972.4</v>
      </c>
      <c r="AB905" s="341"/>
      <c r="AC905" s="341"/>
      <c r="AD905" s="340">
        <v>1954.6</v>
      </c>
      <c r="AE905" s="340">
        <v>1999.7</v>
      </c>
      <c r="AF905" s="331" t="s">
        <v>386</v>
      </c>
    </row>
    <row r="906" spans="1:32" ht="26.25" customHeight="1">
      <c r="A906" s="328" t="s">
        <v>387</v>
      </c>
      <c r="B906" s="329" t="s">
        <v>155</v>
      </c>
      <c r="C906" s="329" t="s">
        <v>263</v>
      </c>
      <c r="D906" s="329" t="s">
        <v>296</v>
      </c>
      <c r="E906" s="329" t="s">
        <v>1271</v>
      </c>
      <c r="F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  <c r="R906" s="329"/>
      <c r="S906" s="329"/>
      <c r="T906" s="329"/>
      <c r="U906" s="329"/>
      <c r="V906" s="330"/>
      <c r="W906" s="330"/>
      <c r="X906" s="330"/>
      <c r="Y906" s="330"/>
      <c r="Z906" s="331" t="s">
        <v>387</v>
      </c>
      <c r="AA906" s="340">
        <v>1972.4</v>
      </c>
      <c r="AB906" s="341"/>
      <c r="AC906" s="341"/>
      <c r="AD906" s="340">
        <v>1954.6</v>
      </c>
      <c r="AE906" s="340">
        <v>1999.7</v>
      </c>
      <c r="AF906" s="331" t="s">
        <v>387</v>
      </c>
    </row>
    <row r="907" spans="1:32" ht="67.5" customHeight="1">
      <c r="A907" s="328" t="s">
        <v>744</v>
      </c>
      <c r="B907" s="329" t="s">
        <v>155</v>
      </c>
      <c r="C907" s="329" t="s">
        <v>263</v>
      </c>
      <c r="D907" s="329" t="s">
        <v>296</v>
      </c>
      <c r="E907" s="329" t="s">
        <v>1271</v>
      </c>
      <c r="F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  <c r="R907" s="329"/>
      <c r="S907" s="329"/>
      <c r="T907" s="329" t="s">
        <v>745</v>
      </c>
      <c r="U907" s="329"/>
      <c r="V907" s="330"/>
      <c r="W907" s="330"/>
      <c r="X907" s="330"/>
      <c r="Y907" s="330"/>
      <c r="Z907" s="331" t="s">
        <v>744</v>
      </c>
      <c r="AA907" s="340">
        <v>1972.4</v>
      </c>
      <c r="AB907" s="341"/>
      <c r="AC907" s="341"/>
      <c r="AD907" s="340">
        <v>1954.6</v>
      </c>
      <c r="AE907" s="340">
        <v>1999.7</v>
      </c>
      <c r="AF907" s="331" t="s">
        <v>744</v>
      </c>
    </row>
    <row r="908" ht="12.75"/>
  </sheetData>
  <sheetProtection/>
  <mergeCells count="18">
    <mergeCell ref="AE10:AE11"/>
    <mergeCell ref="AF10:AF11"/>
    <mergeCell ref="A7:AF7"/>
    <mergeCell ref="A10:A11"/>
    <mergeCell ref="B10:B11"/>
    <mergeCell ref="C10:D11"/>
    <mergeCell ref="E10:S11"/>
    <mergeCell ref="T10:T11"/>
    <mergeCell ref="U10:U11"/>
    <mergeCell ref="V10:V11"/>
    <mergeCell ref="AC10:AC11"/>
    <mergeCell ref="AD10:AD11"/>
    <mergeCell ref="W10:W11"/>
    <mergeCell ref="X10:X11"/>
    <mergeCell ref="Y10:Y11"/>
    <mergeCell ref="Z10:Z11"/>
    <mergeCell ref="AA10:AA11"/>
    <mergeCell ref="AB10:AB11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2018-03-26T08:25:43Z</dcterms:modified>
  <cp:category/>
  <cp:version/>
  <cp:contentType/>
  <cp:contentStatus/>
</cp:coreProperties>
</file>